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mc:AlternateContent xmlns:mc="http://schemas.openxmlformats.org/markup-compatibility/2006">
    <mc:Choice Requires="x15">
      <x15ac:absPath xmlns:x15ac="http://schemas.microsoft.com/office/spreadsheetml/2010/11/ac" url="C:\Users\Ilvija Ašmane\Documents\LEADER\Energokopienas\DBU\Vebinārs 14.12.2022\"/>
    </mc:Choice>
  </mc:AlternateContent>
  <xr:revisionPtr revIDLastSave="0" documentId="13_ncr:1_{7AAFAF2D-2885-4242-B578-E09BC8A32823}" xr6:coauthVersionLast="47" xr6:coauthVersionMax="47" xr10:uidLastSave="{00000000-0000-0000-0000-000000000000}"/>
  <bookViews>
    <workbookView xWindow="-110" yWindow="-110" windowWidth="19420" windowHeight="10420" tabRatio="898" activeTab="4" xr2:uid="{00000000-000D-0000-FFFF-FFFF00000000}"/>
  </bookViews>
  <sheets>
    <sheet name="Change log" sheetId="3" r:id="rId1"/>
    <sheet name="Overview status" sheetId="4" r:id="rId2"/>
    <sheet name="Overview POP_2021" sheetId="5" r:id="rId3"/>
    <sheet name="Comments" sheetId="2" r:id="rId4"/>
    <sheet name="LV" sheetId="20" r:id="rId5"/>
  </sheets>
  <definedNames>
    <definedName name="_xlnm._FilterDatabase" localSheetId="4" hidden="1">LV!$A$1:$T$120</definedName>
    <definedName name="New_city_list_2020__incl._GC_">#REF!</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B45" i="5" l="1"/>
  <c r="B4" i="5"/>
  <c r="B40" i="5"/>
  <c r="B5" i="5"/>
  <c r="B25" i="5"/>
  <c r="B20" i="5"/>
  <c r="B16" i="5"/>
  <c r="B15" i="5"/>
  <c r="B19" i="5"/>
  <c r="B12" i="5"/>
  <c r="B14" i="5"/>
  <c r="B27" i="5"/>
  <c r="B18" i="5"/>
  <c r="B11" i="5"/>
  <c r="B8" i="5"/>
  <c r="B21" i="5"/>
  <c r="B22" i="5"/>
  <c r="B26" i="5"/>
  <c r="B24" i="5"/>
  <c r="B41" i="5"/>
  <c r="B9" i="5"/>
  <c r="B42" i="5"/>
  <c r="B29" i="5"/>
  <c r="B17" i="5"/>
  <c r="B47" i="5"/>
  <c r="B7" i="5"/>
  <c r="B23" i="5"/>
  <c r="B43" i="5"/>
  <c r="B3" i="5"/>
  <c r="B6" i="5"/>
  <c r="B10" i="5"/>
  <c r="B13" i="5"/>
  <c r="B28" i="5"/>
  <c r="D28" i="5" l="1"/>
  <c r="B30" i="5"/>
  <c r="G28" i="5"/>
  <c r="F28" i="5"/>
  <c r="G13" i="5"/>
  <c r="C10" i="5"/>
  <c r="E6" i="5"/>
  <c r="F3" i="5"/>
  <c r="C43" i="5"/>
  <c r="E23" i="5"/>
  <c r="F7" i="5"/>
  <c r="H7" i="5"/>
  <c r="F47" i="5"/>
  <c r="C17" i="5"/>
  <c r="F29" i="5"/>
  <c r="F42" i="5"/>
  <c r="E42" i="5"/>
  <c r="E9" i="5"/>
  <c r="G41" i="5"/>
  <c r="C24" i="5"/>
  <c r="E26" i="5"/>
  <c r="G26" i="5"/>
  <c r="G22" i="5"/>
  <c r="F21" i="5"/>
  <c r="G8" i="5"/>
  <c r="C11" i="5"/>
  <c r="C18" i="5"/>
  <c r="E27" i="5"/>
  <c r="G14" i="5"/>
  <c r="F12" i="5"/>
  <c r="G12" i="5"/>
  <c r="F19" i="5"/>
  <c r="F16" i="5"/>
  <c r="G20" i="5"/>
  <c r="G5" i="5"/>
  <c r="G4" i="5"/>
  <c r="H13" i="5"/>
  <c r="F13" i="5"/>
  <c r="H10" i="5"/>
  <c r="H6" i="5"/>
  <c r="H3" i="5"/>
  <c r="G3" i="5"/>
  <c r="F43" i="5"/>
  <c r="C23" i="5"/>
  <c r="C7" i="5"/>
  <c r="C47" i="5"/>
  <c r="G47" i="5"/>
  <c r="E17" i="5"/>
  <c r="G29" i="5"/>
  <c r="C42" i="5"/>
  <c r="H9" i="5"/>
  <c r="G9" i="5"/>
  <c r="E41" i="5"/>
  <c r="E24" i="5"/>
  <c r="H26" i="5"/>
  <c r="F22" i="5"/>
  <c r="C22" i="5"/>
  <c r="C21" i="5"/>
  <c r="F8" i="5"/>
  <c r="H18" i="5"/>
  <c r="G18" i="5"/>
  <c r="G27" i="5"/>
  <c r="E14" i="5"/>
  <c r="H12" i="5"/>
  <c r="H19" i="5"/>
  <c r="E19" i="5"/>
  <c r="C16" i="5"/>
  <c r="E20" i="5"/>
  <c r="E25" i="5"/>
  <c r="C25" i="5"/>
  <c r="C5" i="5"/>
  <c r="E4" i="5"/>
  <c r="E45" i="5"/>
  <c r="F45" i="5"/>
  <c r="H16" i="5"/>
  <c r="H25" i="5"/>
  <c r="E5" i="5"/>
  <c r="F4" i="5"/>
  <c r="H28" i="5"/>
  <c r="E13" i="5"/>
  <c r="F10" i="5"/>
  <c r="E10" i="5"/>
  <c r="G6" i="5"/>
  <c r="C3" i="5"/>
  <c r="H43" i="5"/>
  <c r="G43" i="5"/>
  <c r="H23" i="5"/>
  <c r="E7" i="5"/>
  <c r="E47" i="5"/>
  <c r="G17" i="5"/>
  <c r="F17" i="5"/>
  <c r="H29" i="5"/>
  <c r="H42" i="5"/>
  <c r="F9" i="5"/>
  <c r="C41" i="5"/>
  <c r="F41" i="5"/>
  <c r="H24" i="5"/>
  <c r="F26" i="5"/>
  <c r="H22" i="5"/>
  <c r="H21" i="5"/>
  <c r="G21" i="5"/>
  <c r="E8" i="5"/>
  <c r="E18" i="5"/>
  <c r="C27" i="5"/>
  <c r="H27" i="5"/>
  <c r="C14" i="5"/>
  <c r="C12" i="5"/>
  <c r="C19" i="5"/>
  <c r="C15" i="5"/>
  <c r="C20" i="5"/>
  <c r="H5" i="5"/>
  <c r="C45" i="5"/>
  <c r="E28" i="5"/>
  <c r="C13" i="5"/>
  <c r="G10" i="5"/>
  <c r="F6" i="5"/>
  <c r="C6" i="5"/>
  <c r="E3" i="5"/>
  <c r="E43" i="5"/>
  <c r="F23" i="5"/>
  <c r="G23" i="5"/>
  <c r="G7" i="5"/>
  <c r="H47" i="5"/>
  <c r="H17" i="5"/>
  <c r="E29" i="5"/>
  <c r="C29" i="5"/>
  <c r="G42" i="5"/>
  <c r="C9" i="5"/>
  <c r="H41" i="5"/>
  <c r="G24" i="5"/>
  <c r="F24" i="5"/>
  <c r="C26" i="5"/>
  <c r="E22" i="5"/>
  <c r="E21" i="5"/>
  <c r="C8" i="5"/>
  <c r="H8" i="5"/>
  <c r="F18" i="5"/>
  <c r="F27" i="5"/>
  <c r="F14" i="5"/>
  <c r="H14" i="5"/>
  <c r="E12" i="5"/>
  <c r="G19" i="5"/>
  <c r="E16" i="5"/>
  <c r="G16" i="5"/>
  <c r="H20" i="5"/>
  <c r="G25" i="5"/>
  <c r="F5" i="5"/>
  <c r="C40" i="5"/>
  <c r="C4" i="5"/>
  <c r="G45" i="5"/>
  <c r="F20" i="5"/>
  <c r="F25" i="5"/>
  <c r="H4" i="5"/>
  <c r="H45" i="5"/>
  <c r="D4" i="5" l="1"/>
  <c r="D8" i="5"/>
  <c r="D26" i="5"/>
  <c r="D9" i="5"/>
  <c r="D29" i="5"/>
  <c r="E30" i="5"/>
  <c r="D6" i="5"/>
  <c r="D13" i="5"/>
  <c r="D45" i="5"/>
  <c r="D20" i="5"/>
  <c r="D15" i="5"/>
  <c r="D19" i="5"/>
  <c r="D12" i="5"/>
  <c r="D14" i="5"/>
  <c r="D27" i="5"/>
  <c r="D41" i="5"/>
  <c r="C30" i="5"/>
  <c r="D30" i="5" s="1"/>
  <c r="D3" i="5"/>
  <c r="D5" i="5"/>
  <c r="D25" i="5"/>
  <c r="D16" i="5"/>
  <c r="D21" i="5"/>
  <c r="D22" i="5"/>
  <c r="D42" i="5"/>
  <c r="D47" i="5"/>
  <c r="D7" i="5"/>
  <c r="D23" i="5"/>
  <c r="H30" i="5"/>
  <c r="G30" i="5" s="1"/>
  <c r="D18" i="5"/>
  <c r="D11" i="5"/>
  <c r="D24" i="5"/>
  <c r="D17" i="5"/>
  <c r="D43" i="5"/>
  <c r="F30" i="5"/>
  <c r="D10" i="5"/>
</calcChain>
</file>

<file path=xl/sharedStrings.xml><?xml version="1.0" encoding="utf-8"?>
<sst xmlns="http://schemas.openxmlformats.org/spreadsheetml/2006/main" count="3071" uniqueCount="1401">
  <si>
    <t>NUTS 3 CODE</t>
  </si>
  <si>
    <t>LAU CODE</t>
  </si>
  <si>
    <t>LAU NAME NATIONAL</t>
  </si>
  <si>
    <t>LAU NAME LATIN</t>
  </si>
  <si>
    <t>POPULATION</t>
  </si>
  <si>
    <t>TOTAL AREA (m2)</t>
  </si>
  <si>
    <t>DEGURBA</t>
  </si>
  <si>
    <t>DEG change compared to last year</t>
  </si>
  <si>
    <t>COASTAL AREA (yes/no)</t>
  </si>
  <si>
    <t>COAST change compared to last year</t>
  </si>
  <si>
    <t>MT001</t>
  </si>
  <si>
    <t>MT01101</t>
  </si>
  <si>
    <t>Valletta</t>
  </si>
  <si>
    <t>Citta' Umilissima</t>
  </si>
  <si>
    <t>no</t>
  </si>
  <si>
    <t>yes</t>
  </si>
  <si>
    <t>MT01103</t>
  </si>
  <si>
    <t>Il-Birgu</t>
  </si>
  <si>
    <t>Citta' Vittoriosa</t>
  </si>
  <si>
    <t>MT01104</t>
  </si>
  <si>
    <t>L-Isla</t>
  </si>
  <si>
    <t>Citta' Invicta</t>
  </si>
  <si>
    <t>MT01105</t>
  </si>
  <si>
    <t>Bormla</t>
  </si>
  <si>
    <t>Citta' Cospicua</t>
  </si>
  <si>
    <t>MT01108</t>
  </si>
  <si>
    <t>Ħaż-Żabbar</t>
  </si>
  <si>
    <t>Citta' Hompesch</t>
  </si>
  <si>
    <t>MT01117</t>
  </si>
  <si>
    <t>Il-Fgura</t>
  </si>
  <si>
    <t>Fgura</t>
  </si>
  <si>
    <t>MT01118</t>
  </si>
  <si>
    <t>Floriana</t>
  </si>
  <si>
    <t>MT01129</t>
  </si>
  <si>
    <t>Il-Kalkara</t>
  </si>
  <si>
    <t>Kalkara</t>
  </si>
  <si>
    <t>MT01133</t>
  </si>
  <si>
    <t>Ħal Luqa</t>
  </si>
  <si>
    <t>Luqa</t>
  </si>
  <si>
    <t>MT01134</t>
  </si>
  <si>
    <t>Il-Marsa</t>
  </si>
  <si>
    <t>Marsa</t>
  </si>
  <si>
    <t>MT01145</t>
  </si>
  <si>
    <t>Raħal Ġdid</t>
  </si>
  <si>
    <t>Paola</t>
  </si>
  <si>
    <t>MT01157</t>
  </si>
  <si>
    <t>Santa Luċija</t>
  </si>
  <si>
    <t>MT01162</t>
  </si>
  <si>
    <t>Ħal Tarxien</t>
  </si>
  <si>
    <t>Tarxien</t>
  </si>
  <si>
    <t>MT01165</t>
  </si>
  <si>
    <t>Ix-Xgħajra</t>
  </si>
  <si>
    <t>Xgħajra</t>
  </si>
  <si>
    <t>MT01206</t>
  </si>
  <si>
    <t>Ħal Qormi</t>
  </si>
  <si>
    <t>Citta' Pinto</t>
  </si>
  <si>
    <t>MT01214</t>
  </si>
  <si>
    <t>Birkirkara</t>
  </si>
  <si>
    <t>MT01221</t>
  </si>
  <si>
    <t>Il-Gżira</t>
  </si>
  <si>
    <t>Gżira</t>
  </si>
  <si>
    <t>MT01227</t>
  </si>
  <si>
    <t>Il-Ħamrun</t>
  </si>
  <si>
    <t>Ħamrun</t>
  </si>
  <si>
    <t>MT01241</t>
  </si>
  <si>
    <t>L-Imsida</t>
  </si>
  <si>
    <t>Msida</t>
  </si>
  <si>
    <t>MT01246</t>
  </si>
  <si>
    <t>Pembroke</t>
  </si>
  <si>
    <t>MT01247</t>
  </si>
  <si>
    <t>Tal-Pieta'</t>
  </si>
  <si>
    <t>Pieta'</t>
  </si>
  <si>
    <t>MT01252</t>
  </si>
  <si>
    <t>San Ġiljan</t>
  </si>
  <si>
    <t>MT01253</t>
  </si>
  <si>
    <t>San Ġwann</t>
  </si>
  <si>
    <t>MT01258</t>
  </si>
  <si>
    <t>Santa Venera</t>
  </si>
  <si>
    <t>MT01259</t>
  </si>
  <si>
    <t>Tas-Sliema</t>
  </si>
  <si>
    <t>Sliema</t>
  </si>
  <si>
    <t>MT01260</t>
  </si>
  <si>
    <t>Is-Swieqi</t>
  </si>
  <si>
    <t>Swieqi</t>
  </si>
  <si>
    <t>MT01261</t>
  </si>
  <si>
    <t>Ta' Xbiex</t>
  </si>
  <si>
    <t>MT01310</t>
  </si>
  <si>
    <t>Iż-Żejtun</t>
  </si>
  <si>
    <t>Citta' Beland</t>
  </si>
  <si>
    <t>MT01315</t>
  </si>
  <si>
    <t>Birżebbuġa</t>
  </si>
  <si>
    <t>MT01320</t>
  </si>
  <si>
    <t>Il-Gudja</t>
  </si>
  <si>
    <t>Gudja</t>
  </si>
  <si>
    <t>MT01326</t>
  </si>
  <si>
    <t>Ħal Għaxaq</t>
  </si>
  <si>
    <t>Għaxaq</t>
  </si>
  <si>
    <t>MT01331</t>
  </si>
  <si>
    <t>Ħal Kirkop</t>
  </si>
  <si>
    <t>Kirkop</t>
  </si>
  <si>
    <t>MT01335</t>
  </si>
  <si>
    <t>Marsaskala</t>
  </si>
  <si>
    <t>MT01336</t>
  </si>
  <si>
    <t>Marsaxlokk</t>
  </si>
  <si>
    <t>MT01340</t>
  </si>
  <si>
    <t>L-Imqabba</t>
  </si>
  <si>
    <t>Mqabba</t>
  </si>
  <si>
    <t>MT01349</t>
  </si>
  <si>
    <t>Il-Qrendi</t>
  </si>
  <si>
    <t>Qrendi</t>
  </si>
  <si>
    <t>MT01351</t>
  </si>
  <si>
    <t>Ħal Safi</t>
  </si>
  <si>
    <t>Safi</t>
  </si>
  <si>
    <t>MT01367</t>
  </si>
  <si>
    <t>Iż-Żurrieq</t>
  </si>
  <si>
    <t>Żurrieq</t>
  </si>
  <si>
    <t>MT01402</t>
  </si>
  <si>
    <t>L-Imdina</t>
  </si>
  <si>
    <t>Citta' Notabile</t>
  </si>
  <si>
    <t>MT01407</t>
  </si>
  <si>
    <t>Ħaż-Żebbuġ</t>
  </si>
  <si>
    <t>Citta' Rohan</t>
  </si>
  <si>
    <t>MT01409</t>
  </si>
  <si>
    <t>Is-Siġġiewi</t>
  </si>
  <si>
    <t>Citta' Ferdinand</t>
  </si>
  <si>
    <t>MT01412</t>
  </si>
  <si>
    <t>Ħ'Attard</t>
  </si>
  <si>
    <t>Attard</t>
  </si>
  <si>
    <t>MT01413</t>
  </si>
  <si>
    <t>Ħal Balzan</t>
  </si>
  <si>
    <t>Balzan</t>
  </si>
  <si>
    <t>MT01416</t>
  </si>
  <si>
    <t>Ħad-Dingli</t>
  </si>
  <si>
    <t>Dingli</t>
  </si>
  <si>
    <t>MT01428</t>
  </si>
  <si>
    <t>L-Iklin</t>
  </si>
  <si>
    <t>Iklin</t>
  </si>
  <si>
    <t>MT01432</t>
  </si>
  <si>
    <t>Ħal Lija</t>
  </si>
  <si>
    <t>Lija</t>
  </si>
  <si>
    <t>MT01450</t>
  </si>
  <si>
    <t>Ir-Rabat</t>
  </si>
  <si>
    <t>Rabat (Malta)</t>
  </si>
  <si>
    <t>MT01468</t>
  </si>
  <si>
    <t>L-Imtarfa</t>
  </si>
  <si>
    <t>Mtarfa</t>
  </si>
  <si>
    <t>MT01524</t>
  </si>
  <si>
    <t>Ħal Għargħur</t>
  </si>
  <si>
    <t>Għargħur</t>
  </si>
  <si>
    <t>MT01537</t>
  </si>
  <si>
    <t>Il-Mellieħa</t>
  </si>
  <si>
    <t>Mellieħa</t>
  </si>
  <si>
    <t>MT01538</t>
  </si>
  <si>
    <t>L-Imġarr</t>
  </si>
  <si>
    <t>Mġarr</t>
  </si>
  <si>
    <t>MT01539</t>
  </si>
  <si>
    <t>Il-Mosta</t>
  </si>
  <si>
    <t>Mosta</t>
  </si>
  <si>
    <t>MT01544</t>
  </si>
  <si>
    <t>In-Naxxar</t>
  </si>
  <si>
    <t>Naxxar</t>
  </si>
  <si>
    <t>MT01555</t>
  </si>
  <si>
    <t>San Pawl Il-Baħar</t>
  </si>
  <si>
    <t>MT002</t>
  </si>
  <si>
    <t>MT02611</t>
  </si>
  <si>
    <t>Ir-Rabat, Għawdex</t>
  </si>
  <si>
    <t>Citta' Victoria</t>
  </si>
  <si>
    <t>MT02619</t>
  </si>
  <si>
    <t>Il-Fontana</t>
  </si>
  <si>
    <t>Fontana</t>
  </si>
  <si>
    <t>MT02622</t>
  </si>
  <si>
    <t>Għajnsielem and Comino</t>
  </si>
  <si>
    <t>MT02623</t>
  </si>
  <si>
    <t>L-Għarb</t>
  </si>
  <si>
    <t>Għarb</t>
  </si>
  <si>
    <t>MT02625</t>
  </si>
  <si>
    <t>L-Għasri</t>
  </si>
  <si>
    <t>Għasri</t>
  </si>
  <si>
    <t>MT02630</t>
  </si>
  <si>
    <t>Ta' Kerċem</t>
  </si>
  <si>
    <t>Kerċem</t>
  </si>
  <si>
    <t>MT02642</t>
  </si>
  <si>
    <t>Il-Munxar</t>
  </si>
  <si>
    <t>Munxar</t>
  </si>
  <si>
    <t>MT02643</t>
  </si>
  <si>
    <t>In-Nadur</t>
  </si>
  <si>
    <t>Nadur</t>
  </si>
  <si>
    <t>MT02648</t>
  </si>
  <si>
    <t>Il-Qala</t>
  </si>
  <si>
    <t>Qala</t>
  </si>
  <si>
    <t>MT02654</t>
  </si>
  <si>
    <t>San Lawrenz</t>
  </si>
  <si>
    <t>MT02656</t>
  </si>
  <si>
    <t>Ta' Sannat</t>
  </si>
  <si>
    <t>Sannat</t>
  </si>
  <si>
    <t>MT02663</t>
  </si>
  <si>
    <t>Ix-Xagħra</t>
  </si>
  <si>
    <t>Xagħra</t>
  </si>
  <si>
    <t>MT02664</t>
  </si>
  <si>
    <t>Ix-Xewkija</t>
  </si>
  <si>
    <t>Xewkija</t>
  </si>
  <si>
    <t>MT02666</t>
  </si>
  <si>
    <t>Iż-Żebbuġ</t>
  </si>
  <si>
    <t>Żebbuġ (Gozo)</t>
  </si>
  <si>
    <t>CHANGE DATE</t>
  </si>
  <si>
    <t>COMMENTS (description of changes)</t>
  </si>
  <si>
    <t>MT</t>
  </si>
  <si>
    <t>Change log:</t>
  </si>
  <si>
    <t xml:space="preserve">Deadline for the transmission of the LAU lists: </t>
  </si>
  <si>
    <t>NUTS regions:</t>
  </si>
  <si>
    <t>LAUs delivered (obligatory)</t>
  </si>
  <si>
    <t>Population and area included (voluntary, not validated by Eurostat)</t>
  </si>
  <si>
    <t>Typologies delivered (voluntary) and agreed</t>
  </si>
  <si>
    <t>BE</t>
  </si>
  <si>
    <t>BG</t>
  </si>
  <si>
    <t>CZ</t>
  </si>
  <si>
    <t>DK</t>
  </si>
  <si>
    <t>DE</t>
  </si>
  <si>
    <t>EE</t>
  </si>
  <si>
    <t>IE</t>
  </si>
  <si>
    <t>EL</t>
  </si>
  <si>
    <t>ES</t>
  </si>
  <si>
    <t>FR</t>
  </si>
  <si>
    <t>HR</t>
  </si>
  <si>
    <t>IT</t>
  </si>
  <si>
    <t>CY</t>
  </si>
  <si>
    <t>LV</t>
  </si>
  <si>
    <t>LT</t>
  </si>
  <si>
    <t>LU</t>
  </si>
  <si>
    <t>HU</t>
  </si>
  <si>
    <t>NL</t>
  </si>
  <si>
    <t>AT</t>
  </si>
  <si>
    <t>PL</t>
  </si>
  <si>
    <t>PT</t>
  </si>
  <si>
    <t>RO</t>
  </si>
  <si>
    <t>SI</t>
  </si>
  <si>
    <t>SK</t>
  </si>
  <si>
    <t>FI</t>
  </si>
  <si>
    <t>SE</t>
  </si>
  <si>
    <t>delivered</t>
  </si>
  <si>
    <t>UK</t>
  </si>
  <si>
    <t>Statistical regions (all voluntary):</t>
  </si>
  <si>
    <t>IS</t>
  </si>
  <si>
    <t>LI</t>
  </si>
  <si>
    <t>NO</t>
  </si>
  <si>
    <t>CH</t>
  </si>
  <si>
    <t>ME</t>
  </si>
  <si>
    <t>MK</t>
  </si>
  <si>
    <t>AL</t>
  </si>
  <si>
    <t>RS</t>
  </si>
  <si>
    <t>TR</t>
  </si>
  <si>
    <t>BA</t>
  </si>
  <si>
    <t>XK</t>
  </si>
  <si>
    <t># LAU</t>
  </si>
  <si>
    <t># CHANGE</t>
  </si>
  <si>
    <t>% CHANGE</t>
  </si>
  <si>
    <t>MAX POPULATION</t>
  </si>
  <si>
    <t>MIN POPULATION</t>
  </si>
  <si>
    <t>AVERAGE POPULATION</t>
  </si>
  <si>
    <t>TOTAL POPULATION</t>
  </si>
  <si>
    <t>n.a.</t>
  </si>
  <si>
    <t>Total:</t>
  </si>
  <si>
    <t>Version:</t>
  </si>
  <si>
    <t>Period:</t>
  </si>
  <si>
    <t>Statistical regions:</t>
  </si>
  <si>
    <t>Note:</t>
  </si>
  <si>
    <t>Population and land area data are purely indicative and as reported by the countries. Eurostat does NOT re-validate these data.</t>
  </si>
  <si>
    <t>NUTS 2021</t>
  </si>
  <si>
    <t>1.1.2020 -31.12.2020</t>
  </si>
  <si>
    <t>LAU NAME alternative</t>
  </si>
  <si>
    <t>CITY_ID</t>
  </si>
  <si>
    <t>CITY_ID change compared to last year</t>
  </si>
  <si>
    <t>CITY_NAME</t>
  </si>
  <si>
    <t>GREATER_CITY_ID</t>
  </si>
  <si>
    <t>GREATER_CITY_ID change compared to last year</t>
  </si>
  <si>
    <t>GREATER_CITY_NAME</t>
  </si>
  <si>
    <t>FUA_ID</t>
  </si>
  <si>
    <t>FUA_ID change compared to last year</t>
  </si>
  <si>
    <t>FUA_NAME</t>
  </si>
  <si>
    <t>EL524</t>
  </si>
  <si>
    <t>10040112</t>
  </si>
  <si>
    <t>Κοινότητα Λουτροχώρίου</t>
  </si>
  <si>
    <t>Commune of Loutrochori</t>
  </si>
  <si>
    <t>EL543</t>
  </si>
  <si>
    <t>18030414</t>
  </si>
  <si>
    <t>Κοινότητα Τσεριτσάνων</t>
  </si>
  <si>
    <t>Commune of Tseritsana</t>
  </si>
  <si>
    <t>18080409</t>
  </si>
  <si>
    <t>Κοινότητα Ζαραβίνας</t>
  </si>
  <si>
    <t>Commune of Zaravina</t>
  </si>
  <si>
    <t>EL611</t>
  </si>
  <si>
    <t>26020406</t>
  </si>
  <si>
    <t>Κοινότητα Ελαφίου</t>
  </si>
  <si>
    <t>Commune of Elafi</t>
  </si>
  <si>
    <t>A new Commune of Loutrochori is created from part of (former) Commune of Petrea (10040109).</t>
  </si>
  <si>
    <t>A new Commune of Elafi is created from part of (former) Commune of Amaranto (26020402).</t>
  </si>
  <si>
    <t>Rename of Commune of Platania</t>
  </si>
  <si>
    <t>Rename of Commune of Limni</t>
  </si>
  <si>
    <t>NO0A1</t>
  </si>
  <si>
    <t>1103</t>
  </si>
  <si>
    <t>Stavanger</t>
  </si>
  <si>
    <t>1108</t>
  </si>
  <si>
    <t>Sandnes</t>
  </si>
  <si>
    <t>1130</t>
  </si>
  <si>
    <t>Strand</t>
  </si>
  <si>
    <t>1133</t>
  </si>
  <si>
    <t>Hjelmeland</t>
  </si>
  <si>
    <t>NO0A3</t>
  </si>
  <si>
    <t>1506</t>
  </si>
  <si>
    <t>Molde</t>
  </si>
  <si>
    <t>1507</t>
  </si>
  <si>
    <t>Ålesund</t>
  </si>
  <si>
    <t>1520</t>
  </si>
  <si>
    <t>Ørsta</t>
  </si>
  <si>
    <t>1547</t>
  </si>
  <si>
    <t>Aukra</t>
  </si>
  <si>
    <t>1577</t>
  </si>
  <si>
    <t>Volda</t>
  </si>
  <si>
    <t>1578</t>
  </si>
  <si>
    <t>Fjord</t>
  </si>
  <si>
    <t>1579</t>
  </si>
  <si>
    <t>Hustadvika</t>
  </si>
  <si>
    <t>NO071</t>
  </si>
  <si>
    <t>1806</t>
  </si>
  <si>
    <t>Narvik</t>
  </si>
  <si>
    <t>1875</t>
  </si>
  <si>
    <t>Hábmer - Hamarøy</t>
  </si>
  <si>
    <t>NO0B2</t>
  </si>
  <si>
    <t>2101</t>
  </si>
  <si>
    <t>Colesbukta arealplanområde</t>
  </si>
  <si>
    <t>2102</t>
  </si>
  <si>
    <t>Pyramiden arealplanområde</t>
  </si>
  <si>
    <t>2103</t>
  </si>
  <si>
    <t>Van Mijenfjorden</t>
  </si>
  <si>
    <t>2104</t>
  </si>
  <si>
    <t>Nordenskiöld Land nasjonalpark</t>
  </si>
  <si>
    <t>2105</t>
  </si>
  <si>
    <t>Isfjorden</t>
  </si>
  <si>
    <t>2106</t>
  </si>
  <si>
    <t>Sassen-Bünsow Land nasjonalpark</t>
  </si>
  <si>
    <t>2107</t>
  </si>
  <si>
    <t>Nordre Isfjorden nasjonalpark</t>
  </si>
  <si>
    <t>2108</t>
  </si>
  <si>
    <t>Kongsfjorden</t>
  </si>
  <si>
    <t>2109</t>
  </si>
  <si>
    <t>Forlandet nasjonalpark</t>
  </si>
  <si>
    <t>2110</t>
  </si>
  <si>
    <t>Wijdefjorden</t>
  </si>
  <si>
    <t>2111</t>
  </si>
  <si>
    <t>Longyearbyen arealplanområde</t>
  </si>
  <si>
    <t>2112</t>
  </si>
  <si>
    <t>Ny-Ålesund arealplanområde</t>
  </si>
  <si>
    <t>2113</t>
  </si>
  <si>
    <t>Barentsburg arealplanområde</t>
  </si>
  <si>
    <t>2114</t>
  </si>
  <si>
    <t>Sør-Spitsbergen nasjonalpark</t>
  </si>
  <si>
    <t>2115</t>
  </si>
  <si>
    <t>Sveagruva arealplanområde</t>
  </si>
  <si>
    <t>2116</t>
  </si>
  <si>
    <t>Indre Wijdefjorden nasjonalpark</t>
  </si>
  <si>
    <t>2117</t>
  </si>
  <si>
    <t>Nordvest-Spitsbergen nasjonalpark</t>
  </si>
  <si>
    <t>2118</t>
  </si>
  <si>
    <t>Nordaust-Svalbard naturreservat</t>
  </si>
  <si>
    <t>2119</t>
  </si>
  <si>
    <t>Søraust-Svalbard naturreservat</t>
  </si>
  <si>
    <t>2121</t>
  </si>
  <si>
    <t>Bjørnøya naturreservat</t>
  </si>
  <si>
    <t>2131</t>
  </si>
  <si>
    <t>Hopen naturreservat</t>
  </si>
  <si>
    <t>NO0B1</t>
  </si>
  <si>
    <t>2211</t>
  </si>
  <si>
    <t>Jan Mayen</t>
  </si>
  <si>
    <t>NO082</t>
  </si>
  <si>
    <t>3001</t>
  </si>
  <si>
    <t>Halden</t>
  </si>
  <si>
    <t>3002</t>
  </si>
  <si>
    <t>Moss</t>
  </si>
  <si>
    <t>3003</t>
  </si>
  <si>
    <t>Sarpsborg</t>
  </si>
  <si>
    <t>3004</t>
  </si>
  <si>
    <t>Fredrikstad</t>
  </si>
  <si>
    <t>3005</t>
  </si>
  <si>
    <t>Drammen</t>
  </si>
  <si>
    <t>3006</t>
  </si>
  <si>
    <t>Kongsberg</t>
  </si>
  <si>
    <t>3007</t>
  </si>
  <si>
    <t>Ringerike</t>
  </si>
  <si>
    <t>3011</t>
  </si>
  <si>
    <t>Hvaler</t>
  </si>
  <si>
    <t>3012</t>
  </si>
  <si>
    <t>Aremark</t>
  </si>
  <si>
    <t>3013</t>
  </si>
  <si>
    <t>Marker</t>
  </si>
  <si>
    <t>3014</t>
  </si>
  <si>
    <t>Indre Østfold</t>
  </si>
  <si>
    <t>3015</t>
  </si>
  <si>
    <t>Skiptvet</t>
  </si>
  <si>
    <t>3016</t>
  </si>
  <si>
    <t>Rakkestad</t>
  </si>
  <si>
    <t>3017</t>
  </si>
  <si>
    <t>Råde</t>
  </si>
  <si>
    <t>3018</t>
  </si>
  <si>
    <t>Våler (Viken)</t>
  </si>
  <si>
    <t>3019</t>
  </si>
  <si>
    <t>Vestby</t>
  </si>
  <si>
    <t>3020</t>
  </si>
  <si>
    <t>Nordre Follo</t>
  </si>
  <si>
    <t>3021</t>
  </si>
  <si>
    <t>Ås</t>
  </si>
  <si>
    <t>3022</t>
  </si>
  <si>
    <t>Frogn</t>
  </si>
  <si>
    <t>3023</t>
  </si>
  <si>
    <t>Nesodden</t>
  </si>
  <si>
    <t>3024</t>
  </si>
  <si>
    <t>Bærum</t>
  </si>
  <si>
    <t>3025</t>
  </si>
  <si>
    <t>Asker</t>
  </si>
  <si>
    <t>3026</t>
  </si>
  <si>
    <t>Aurskog-Høland</t>
  </si>
  <si>
    <t>3027</t>
  </si>
  <si>
    <t>Rælingen</t>
  </si>
  <si>
    <t>3028</t>
  </si>
  <si>
    <t>Enebakk</t>
  </si>
  <si>
    <t>3029</t>
  </si>
  <si>
    <t>Lørenskog</t>
  </si>
  <si>
    <t>3030</t>
  </si>
  <si>
    <t>Lillestrøm</t>
  </si>
  <si>
    <t>3031</t>
  </si>
  <si>
    <t>Nittedal</t>
  </si>
  <si>
    <t>3032</t>
  </si>
  <si>
    <t>Gjerdrum</t>
  </si>
  <si>
    <t>3033</t>
  </si>
  <si>
    <t>Ullensaker</t>
  </si>
  <si>
    <t>3034</t>
  </si>
  <si>
    <t>Nes</t>
  </si>
  <si>
    <t>3035</t>
  </si>
  <si>
    <t>Eidsvoll</t>
  </si>
  <si>
    <t>3036</t>
  </si>
  <si>
    <t>Nannestad</t>
  </si>
  <si>
    <t>3037</t>
  </si>
  <si>
    <t>Hurdal</t>
  </si>
  <si>
    <t>3038</t>
  </si>
  <si>
    <t>Hole</t>
  </si>
  <si>
    <t>3039</t>
  </si>
  <si>
    <t>Flå</t>
  </si>
  <si>
    <t>3040</t>
  </si>
  <si>
    <t>Nesbyen</t>
  </si>
  <si>
    <t>3041</t>
  </si>
  <si>
    <t>Gol</t>
  </si>
  <si>
    <t>3042</t>
  </si>
  <si>
    <t>Hemsedal</t>
  </si>
  <si>
    <t>3043</t>
  </si>
  <si>
    <t>Ål</t>
  </si>
  <si>
    <t>3044</t>
  </si>
  <si>
    <t>Hol</t>
  </si>
  <si>
    <t>3045</t>
  </si>
  <si>
    <t>Sigdal</t>
  </si>
  <si>
    <t>3046</t>
  </si>
  <si>
    <t>Krødsherad</t>
  </si>
  <si>
    <t>3047</t>
  </si>
  <si>
    <t>Modum</t>
  </si>
  <si>
    <t>3048</t>
  </si>
  <si>
    <t>Øvre Eiker</t>
  </si>
  <si>
    <t>3049</t>
  </si>
  <si>
    <t>Lier</t>
  </si>
  <si>
    <t>3050</t>
  </si>
  <si>
    <t>Flesberg</t>
  </si>
  <si>
    <t>3051</t>
  </si>
  <si>
    <t>Rollag</t>
  </si>
  <si>
    <t>3052</t>
  </si>
  <si>
    <t>Nore og Uvdal</t>
  </si>
  <si>
    <t>3053</t>
  </si>
  <si>
    <t>Jevnaker</t>
  </si>
  <si>
    <t>3054</t>
  </si>
  <si>
    <t>Lunner</t>
  </si>
  <si>
    <t>NO020</t>
  </si>
  <si>
    <t>3401</t>
  </si>
  <si>
    <t>Kongsvinger</t>
  </si>
  <si>
    <t>3403</t>
  </si>
  <si>
    <t>Hamar</t>
  </si>
  <si>
    <t>3405</t>
  </si>
  <si>
    <t>Lillehammer</t>
  </si>
  <si>
    <t>3407</t>
  </si>
  <si>
    <t>Gjøvik</t>
  </si>
  <si>
    <t>3411</t>
  </si>
  <si>
    <t>Ringsaker</t>
  </si>
  <si>
    <t>3412</t>
  </si>
  <si>
    <t>Løten</t>
  </si>
  <si>
    <t>3413</t>
  </si>
  <si>
    <t>Stange</t>
  </si>
  <si>
    <t>3414</t>
  </si>
  <si>
    <t>Nord-Odal</t>
  </si>
  <si>
    <t>3415</t>
  </si>
  <si>
    <t>Sør-Odal</t>
  </si>
  <si>
    <t>3416</t>
  </si>
  <si>
    <t>Eidskog</t>
  </si>
  <si>
    <t>3417</t>
  </si>
  <si>
    <t>Grue</t>
  </si>
  <si>
    <t>3418</t>
  </si>
  <si>
    <t>Åsnes</t>
  </si>
  <si>
    <t>3419</t>
  </si>
  <si>
    <t>Våler (Innlandet)</t>
  </si>
  <si>
    <t>3420</t>
  </si>
  <si>
    <t>Elverum</t>
  </si>
  <si>
    <t>3421</t>
  </si>
  <si>
    <t>Trysil</t>
  </si>
  <si>
    <t>3422</t>
  </si>
  <si>
    <t>Åmot</t>
  </si>
  <si>
    <t>3423</t>
  </si>
  <si>
    <t>Stor-Elvdal</t>
  </si>
  <si>
    <t>3424</t>
  </si>
  <si>
    <t>Rendalen</t>
  </si>
  <si>
    <t>3425</t>
  </si>
  <si>
    <t>Engerdal</t>
  </si>
  <si>
    <t>3426</t>
  </si>
  <si>
    <t>Tolga</t>
  </si>
  <si>
    <t>3427</t>
  </si>
  <si>
    <t>Tynset</t>
  </si>
  <si>
    <t>3428</t>
  </si>
  <si>
    <t>Alvdal</t>
  </si>
  <si>
    <t>3429</t>
  </si>
  <si>
    <t>Folldal</t>
  </si>
  <si>
    <t>3430</t>
  </si>
  <si>
    <t>Os</t>
  </si>
  <si>
    <t>3431</t>
  </si>
  <si>
    <t>Dovre</t>
  </si>
  <si>
    <t>3432</t>
  </si>
  <si>
    <t>Lesja</t>
  </si>
  <si>
    <t>3433</t>
  </si>
  <si>
    <t>Skjåk</t>
  </si>
  <si>
    <t>3434</t>
  </si>
  <si>
    <t>Lom</t>
  </si>
  <si>
    <t>3435</t>
  </si>
  <si>
    <t>Vågå</t>
  </si>
  <si>
    <t>3436</t>
  </si>
  <si>
    <t>Nord-Fron</t>
  </si>
  <si>
    <t>3437</t>
  </si>
  <si>
    <t>Sel</t>
  </si>
  <si>
    <t>3438</t>
  </si>
  <si>
    <t>Sør-Fron</t>
  </si>
  <si>
    <t>3439</t>
  </si>
  <si>
    <t>Ringebu</t>
  </si>
  <si>
    <t>3440</t>
  </si>
  <si>
    <t>Øyer</t>
  </si>
  <si>
    <t>3441</t>
  </si>
  <si>
    <t>Gausdal</t>
  </si>
  <si>
    <t>3442</t>
  </si>
  <si>
    <t>Østre Toten</t>
  </si>
  <si>
    <t>3443</t>
  </si>
  <si>
    <t>Vestre Toten</t>
  </si>
  <si>
    <t>3446</t>
  </si>
  <si>
    <t>Gran</t>
  </si>
  <si>
    <t>3447</t>
  </si>
  <si>
    <t>Søndre Land</t>
  </si>
  <si>
    <t>3448</t>
  </si>
  <si>
    <t>Nordre Land</t>
  </si>
  <si>
    <t>3449</t>
  </si>
  <si>
    <t>Sør-Aurdal</t>
  </si>
  <si>
    <t>3450</t>
  </si>
  <si>
    <t>Etnedal</t>
  </si>
  <si>
    <t>3451</t>
  </si>
  <si>
    <t>Nord-Aurdal</t>
  </si>
  <si>
    <t>3452</t>
  </si>
  <si>
    <t>Vestre Slidre</t>
  </si>
  <si>
    <t>3453</t>
  </si>
  <si>
    <t>Øystre Slidre</t>
  </si>
  <si>
    <t>3454</t>
  </si>
  <si>
    <t>Vang</t>
  </si>
  <si>
    <t>NO091</t>
  </si>
  <si>
    <t>3801</t>
  </si>
  <si>
    <t>Horten</t>
  </si>
  <si>
    <t>3802</t>
  </si>
  <si>
    <t>Holmestrand</t>
  </si>
  <si>
    <t>3803</t>
  </si>
  <si>
    <t>Tønsberg</t>
  </si>
  <si>
    <t>3804</t>
  </si>
  <si>
    <t>Sandefjord</t>
  </si>
  <si>
    <t>3805</t>
  </si>
  <si>
    <t>Larvik</t>
  </si>
  <si>
    <t>3806</t>
  </si>
  <si>
    <t>Porsgrunn</t>
  </si>
  <si>
    <t>3807</t>
  </si>
  <si>
    <t>Skien</t>
  </si>
  <si>
    <t>3808</t>
  </si>
  <si>
    <t>Notodden</t>
  </si>
  <si>
    <t>3811</t>
  </si>
  <si>
    <t>Færder</t>
  </si>
  <si>
    <t>3812</t>
  </si>
  <si>
    <t>Siljan</t>
  </si>
  <si>
    <t>3813</t>
  </si>
  <si>
    <t>Bamble</t>
  </si>
  <si>
    <t>3814</t>
  </si>
  <si>
    <t>Kragerø</t>
  </si>
  <si>
    <t>3815</t>
  </si>
  <si>
    <t>Drangedal</t>
  </si>
  <si>
    <t>3816</t>
  </si>
  <si>
    <t>Nome</t>
  </si>
  <si>
    <t>3817</t>
  </si>
  <si>
    <t>Midt-Telemark</t>
  </si>
  <si>
    <t>3818</t>
  </si>
  <si>
    <t>Tinn</t>
  </si>
  <si>
    <t>3819</t>
  </si>
  <si>
    <t>Hjartdal</t>
  </si>
  <si>
    <t>3820</t>
  </si>
  <si>
    <t>Seljord</t>
  </si>
  <si>
    <t>3821</t>
  </si>
  <si>
    <t>Kviteseid</t>
  </si>
  <si>
    <t>3822</t>
  </si>
  <si>
    <t>Nissedal</t>
  </si>
  <si>
    <t>3823</t>
  </si>
  <si>
    <t>Fyresdal</t>
  </si>
  <si>
    <t>3824</t>
  </si>
  <si>
    <t>Tokke</t>
  </si>
  <si>
    <t>3825</t>
  </si>
  <si>
    <t>Vinje</t>
  </si>
  <si>
    <t>NO092</t>
  </si>
  <si>
    <t>4201</t>
  </si>
  <si>
    <t>Risør</t>
  </si>
  <si>
    <t>4202</t>
  </si>
  <si>
    <t>Grimstad</t>
  </si>
  <si>
    <t>4203</t>
  </si>
  <si>
    <t>Arendal</t>
  </si>
  <si>
    <t>4204</t>
  </si>
  <si>
    <t>Kristiansand</t>
  </si>
  <si>
    <t>4205</t>
  </si>
  <si>
    <t>Lindesnes</t>
  </si>
  <si>
    <t>4206</t>
  </si>
  <si>
    <t>Farsund</t>
  </si>
  <si>
    <t>4207</t>
  </si>
  <si>
    <t>Flekkefjord</t>
  </si>
  <si>
    <t>4211</t>
  </si>
  <si>
    <t>Gjerstad</t>
  </si>
  <si>
    <t>4212</t>
  </si>
  <si>
    <t>Vegårshei</t>
  </si>
  <si>
    <t>4213</t>
  </si>
  <si>
    <t>Tvedestrand</t>
  </si>
  <si>
    <t>4214</t>
  </si>
  <si>
    <t>Froland</t>
  </si>
  <si>
    <t>4215</t>
  </si>
  <si>
    <t>Lillesand</t>
  </si>
  <si>
    <t>4216</t>
  </si>
  <si>
    <t>Birkenes</t>
  </si>
  <si>
    <t>4217</t>
  </si>
  <si>
    <t>Åmli</t>
  </si>
  <si>
    <t>4218</t>
  </si>
  <si>
    <t>Iveland</t>
  </si>
  <si>
    <t>4219</t>
  </si>
  <si>
    <t>Evje og Hornnes</t>
  </si>
  <si>
    <t>4220</t>
  </si>
  <si>
    <t>Bygland</t>
  </si>
  <si>
    <t>4221</t>
  </si>
  <si>
    <t>Valle</t>
  </si>
  <si>
    <t>4222</t>
  </si>
  <si>
    <t>Bykle</t>
  </si>
  <si>
    <t>4223</t>
  </si>
  <si>
    <t>Vennesla</t>
  </si>
  <si>
    <t>4224</t>
  </si>
  <si>
    <t>Åseral</t>
  </si>
  <si>
    <t>4225</t>
  </si>
  <si>
    <t>Lyngdal</t>
  </si>
  <si>
    <t>4226</t>
  </si>
  <si>
    <t>Hægebostad</t>
  </si>
  <si>
    <t>4227</t>
  </si>
  <si>
    <t>Kvinesdal</t>
  </si>
  <si>
    <t>4228</t>
  </si>
  <si>
    <t>Sirdal</t>
  </si>
  <si>
    <t>NO0A2</t>
  </si>
  <si>
    <t>4601</t>
  </si>
  <si>
    <t>Bergen</t>
  </si>
  <si>
    <t>4602</t>
  </si>
  <si>
    <t>Kinn</t>
  </si>
  <si>
    <t>4611</t>
  </si>
  <si>
    <t>Etne</t>
  </si>
  <si>
    <t>4612</t>
  </si>
  <si>
    <t>Sveio</t>
  </si>
  <si>
    <t>4613</t>
  </si>
  <si>
    <t>Bømlo</t>
  </si>
  <si>
    <t>4614</t>
  </si>
  <si>
    <t>Stord</t>
  </si>
  <si>
    <t>4615</t>
  </si>
  <si>
    <t>Fitjar</t>
  </si>
  <si>
    <t>4616</t>
  </si>
  <si>
    <t>Tysnes</t>
  </si>
  <si>
    <t>4617</t>
  </si>
  <si>
    <t>Kvinnherad</t>
  </si>
  <si>
    <t>4618</t>
  </si>
  <si>
    <t>Ullensvang</t>
  </si>
  <si>
    <t>4619</t>
  </si>
  <si>
    <t>Eidfjord</t>
  </si>
  <si>
    <t>4620</t>
  </si>
  <si>
    <t>Ulvik</t>
  </si>
  <si>
    <t>4621</t>
  </si>
  <si>
    <t>Voss</t>
  </si>
  <si>
    <t>4622</t>
  </si>
  <si>
    <t>Kvam</t>
  </si>
  <si>
    <t>4623</t>
  </si>
  <si>
    <t>Samnanger</t>
  </si>
  <si>
    <t>4624</t>
  </si>
  <si>
    <t>Bjørnafjorden</t>
  </si>
  <si>
    <t>4625</t>
  </si>
  <si>
    <t>Austevoll</t>
  </si>
  <si>
    <t>4626</t>
  </si>
  <si>
    <t>Øygarden</t>
  </si>
  <si>
    <t>4627</t>
  </si>
  <si>
    <t>Askøy</t>
  </si>
  <si>
    <t>4628</t>
  </si>
  <si>
    <t>Vaksdal</t>
  </si>
  <si>
    <t>4629</t>
  </si>
  <si>
    <t>Modalen</t>
  </si>
  <si>
    <t>4630</t>
  </si>
  <si>
    <t>Osterøy</t>
  </si>
  <si>
    <t>4631</t>
  </si>
  <si>
    <t>Alver</t>
  </si>
  <si>
    <t>4632</t>
  </si>
  <si>
    <t>Austrheim</t>
  </si>
  <si>
    <t>4633</t>
  </si>
  <si>
    <t>Fedje</t>
  </si>
  <si>
    <t>4634</t>
  </si>
  <si>
    <t>Masfjorden</t>
  </si>
  <si>
    <t>4635</t>
  </si>
  <si>
    <t>Gulen</t>
  </si>
  <si>
    <t>4636</t>
  </si>
  <si>
    <t>Solund</t>
  </si>
  <si>
    <t>4637</t>
  </si>
  <si>
    <t>Hyllestad</t>
  </si>
  <si>
    <t>4638</t>
  </si>
  <si>
    <t>Høyanger</t>
  </si>
  <si>
    <t>4639</t>
  </si>
  <si>
    <t>Vik</t>
  </si>
  <si>
    <t>4640</t>
  </si>
  <si>
    <t>Sogndal</t>
  </si>
  <si>
    <t>4641</t>
  </si>
  <si>
    <t>Aurland</t>
  </si>
  <si>
    <t>4642</t>
  </si>
  <si>
    <t>Lærdal</t>
  </si>
  <si>
    <t>4643</t>
  </si>
  <si>
    <t>Årdal</t>
  </si>
  <si>
    <t>4644</t>
  </si>
  <si>
    <t>Luster</t>
  </si>
  <si>
    <t>4645</t>
  </si>
  <si>
    <t>Askvoll</t>
  </si>
  <si>
    <t>4646</t>
  </si>
  <si>
    <t>Fjaler</t>
  </si>
  <si>
    <t>4647</t>
  </si>
  <si>
    <t>Sunnfjord</t>
  </si>
  <si>
    <t>4648</t>
  </si>
  <si>
    <t>Bremanger</t>
  </si>
  <si>
    <t>4649</t>
  </si>
  <si>
    <t>Stad</t>
  </si>
  <si>
    <t>4650</t>
  </si>
  <si>
    <t>Gloppen</t>
  </si>
  <si>
    <t>4651</t>
  </si>
  <si>
    <t>Stryn</t>
  </si>
  <si>
    <t>NO060</t>
  </si>
  <si>
    <t>5001</t>
  </si>
  <si>
    <t>Trondheim</t>
  </si>
  <si>
    <t>5006</t>
  </si>
  <si>
    <t>Steinkjer</t>
  </si>
  <si>
    <t>5007</t>
  </si>
  <si>
    <t>Namsos – Nåavmesjenjaelmie</t>
  </si>
  <si>
    <t>5014</t>
  </si>
  <si>
    <t>Frøya</t>
  </si>
  <si>
    <t>5020</t>
  </si>
  <si>
    <t>Osen</t>
  </si>
  <si>
    <t>5021</t>
  </si>
  <si>
    <t>Oppdal</t>
  </si>
  <si>
    <t>5022</t>
  </si>
  <si>
    <t>Rennebu</t>
  </si>
  <si>
    <t>5025</t>
  </si>
  <si>
    <t>Røros</t>
  </si>
  <si>
    <t>5026</t>
  </si>
  <si>
    <t>Holtålen</t>
  </si>
  <si>
    <t>5027</t>
  </si>
  <si>
    <t>Midtre Gauldal</t>
  </si>
  <si>
    <t>5028</t>
  </si>
  <si>
    <t>Melhus</t>
  </si>
  <si>
    <t>5029</t>
  </si>
  <si>
    <t>Skaun</t>
  </si>
  <si>
    <t>5031</t>
  </si>
  <si>
    <t>Malvik</t>
  </si>
  <si>
    <t>5032</t>
  </si>
  <si>
    <t>Selbu</t>
  </si>
  <si>
    <t>5033</t>
  </si>
  <si>
    <t>Tydal</t>
  </si>
  <si>
    <t>5034</t>
  </si>
  <si>
    <t>Meråker</t>
  </si>
  <si>
    <t>5035</t>
  </si>
  <si>
    <t>Stjørdal</t>
  </si>
  <si>
    <t>5036</t>
  </si>
  <si>
    <t>Frosta</t>
  </si>
  <si>
    <t>5037</t>
  </si>
  <si>
    <t>Levanger</t>
  </si>
  <si>
    <t>5038</t>
  </si>
  <si>
    <t>Verdal</t>
  </si>
  <si>
    <t>5041</t>
  </si>
  <si>
    <t>Snåase - Snåsa</t>
  </si>
  <si>
    <t>5042</t>
  </si>
  <si>
    <t>Lierne</t>
  </si>
  <si>
    <t>5043</t>
  </si>
  <si>
    <t>Raarvihke - Røyrvik</t>
  </si>
  <si>
    <t>5044</t>
  </si>
  <si>
    <t>Namsskogan</t>
  </si>
  <si>
    <t>5045</t>
  </si>
  <si>
    <t>Grong</t>
  </si>
  <si>
    <t>5046</t>
  </si>
  <si>
    <t>Høylandet</t>
  </si>
  <si>
    <t>5047</t>
  </si>
  <si>
    <t>Overhalla</t>
  </si>
  <si>
    <t>5049</t>
  </si>
  <si>
    <t>Flatanger</t>
  </si>
  <si>
    <t>5052</t>
  </si>
  <si>
    <t>Leka</t>
  </si>
  <si>
    <t>5053</t>
  </si>
  <si>
    <t>Inderøy</t>
  </si>
  <si>
    <t>5054</t>
  </si>
  <si>
    <t>Indre Fosen</t>
  </si>
  <si>
    <t>5055</t>
  </si>
  <si>
    <t>Heim</t>
  </si>
  <si>
    <t>5056</t>
  </si>
  <si>
    <t>Hitra</t>
  </si>
  <si>
    <t>5057</t>
  </si>
  <si>
    <t>Ørland</t>
  </si>
  <si>
    <t>5058</t>
  </si>
  <si>
    <t>Åfjord</t>
  </si>
  <si>
    <t>5059</t>
  </si>
  <si>
    <t>Orkland</t>
  </si>
  <si>
    <t>5060</t>
  </si>
  <si>
    <t>Nærøysund</t>
  </si>
  <si>
    <t>5061</t>
  </si>
  <si>
    <t>Rindal</t>
  </si>
  <si>
    <t>NO074</t>
  </si>
  <si>
    <t>5401</t>
  </si>
  <si>
    <t>Tromsø</t>
  </si>
  <si>
    <t>5402</t>
  </si>
  <si>
    <t>Harstad - Hárstták</t>
  </si>
  <si>
    <t>5403</t>
  </si>
  <si>
    <t>Alta</t>
  </si>
  <si>
    <t>5404</t>
  </si>
  <si>
    <t>Vardø</t>
  </si>
  <si>
    <t>5405</t>
  </si>
  <si>
    <t>Vadsø</t>
  </si>
  <si>
    <t>5406</t>
  </si>
  <si>
    <t>Hammerfest – Hámmerfeasta</t>
  </si>
  <si>
    <t>5411</t>
  </si>
  <si>
    <t>Kvæfjord</t>
  </si>
  <si>
    <t>5412</t>
  </si>
  <si>
    <t>Dielddanuorri – Tjeldsund</t>
  </si>
  <si>
    <t>5413</t>
  </si>
  <si>
    <t>Ibestad</t>
  </si>
  <si>
    <t>5414</t>
  </si>
  <si>
    <t>Gratangen</t>
  </si>
  <si>
    <t>5415</t>
  </si>
  <si>
    <t>Loabák - Lavangen</t>
  </si>
  <si>
    <t>5416</t>
  </si>
  <si>
    <t>Bardu</t>
  </si>
  <si>
    <t>5417</t>
  </si>
  <si>
    <t>Salangen</t>
  </si>
  <si>
    <t>5418</t>
  </si>
  <si>
    <t>Målselv</t>
  </si>
  <si>
    <t>5419</t>
  </si>
  <si>
    <t>Sørreisa</t>
  </si>
  <si>
    <t>5420</t>
  </si>
  <si>
    <t>Dyrøy</t>
  </si>
  <si>
    <t>5421</t>
  </si>
  <si>
    <t>Senja</t>
  </si>
  <si>
    <t>5422</t>
  </si>
  <si>
    <t>Balsfjord</t>
  </si>
  <si>
    <t>5423</t>
  </si>
  <si>
    <t>Karlsøy</t>
  </si>
  <si>
    <t>5424</t>
  </si>
  <si>
    <t>Lyngen</t>
  </si>
  <si>
    <t>5425</t>
  </si>
  <si>
    <t>Storfjord - Omasvuotna - Omasvuono</t>
  </si>
  <si>
    <t>5426</t>
  </si>
  <si>
    <t>Gáivuotna - Kåfjord - Kaivuono</t>
  </si>
  <si>
    <t>5427</t>
  </si>
  <si>
    <t>Skjervøy</t>
  </si>
  <si>
    <t>5428</t>
  </si>
  <si>
    <t>Nordreisa - Ráisa - Raisi</t>
  </si>
  <si>
    <t>5429</t>
  </si>
  <si>
    <t>Kvænangen</t>
  </si>
  <si>
    <t>5430</t>
  </si>
  <si>
    <t>Guovdageaidnu - Kautokeino</t>
  </si>
  <si>
    <t>5432</t>
  </si>
  <si>
    <t>Loppa</t>
  </si>
  <si>
    <t>5433</t>
  </si>
  <si>
    <t>Hasvik</t>
  </si>
  <si>
    <t>5434</t>
  </si>
  <si>
    <t>Måsøy</t>
  </si>
  <si>
    <t>5435</t>
  </si>
  <si>
    <t>Nordkapp</t>
  </si>
  <si>
    <t>5436</t>
  </si>
  <si>
    <t>Porsanger - Porsáŋgu - Porsanki</t>
  </si>
  <si>
    <t>5437</t>
  </si>
  <si>
    <t>Kárášjohka - Karasjok</t>
  </si>
  <si>
    <t>5438</t>
  </si>
  <si>
    <t>Lebesby</t>
  </si>
  <si>
    <t>5439</t>
  </si>
  <si>
    <t>Gamvik</t>
  </si>
  <si>
    <t>5440</t>
  </si>
  <si>
    <t>Berlevåg</t>
  </si>
  <si>
    <t>5441</t>
  </si>
  <si>
    <t>Deatnu - Tana</t>
  </si>
  <si>
    <t>5442</t>
  </si>
  <si>
    <t>Unjárga - Nesseby</t>
  </si>
  <si>
    <t>5443</t>
  </si>
  <si>
    <t>Båtsfjord</t>
  </si>
  <si>
    <t>5444</t>
  </si>
  <si>
    <t>Sør-Varanger</t>
  </si>
  <si>
    <t>COMMENTS</t>
  </si>
  <si>
    <t>Counties</t>
  </si>
  <si>
    <t xml:space="preserve">01 Østfold, 02 Akershus and 06 Buskerud were merged in to 30 Viken. The municipalities 0532 Jevnaker and 0533 Lunner were moved from 05 Oppland to 30 Viken. </t>
  </si>
  <si>
    <t>04 Hedmark and 05 Oppland (except 0532 Jevnaker and 0533 Lunner) were merged in to 34 Innlandet.</t>
  </si>
  <si>
    <t xml:space="preserve">07 Vestfold and 08 Telemark were merged in to 38 Vestfold and Telemark. 07 Vestfold gave the municipality 0711 Svelvik to 30 Viken, som del av ny kommune 3005 Drammen. </t>
  </si>
  <si>
    <t>09 Aust-Agder and 10 Vest-Agder were merged in to 42 Agder.</t>
  </si>
  <si>
    <t xml:space="preserve">12 Hordaland and 14 Sogn og Fjordane were merged in to 46 Vestland. 14 Sogn og Fjordane gave the municipality 1444 Hornindal to 15 Møre og Romsdal, som del av ny kommune 1577 Volda. </t>
  </si>
  <si>
    <t>15 Møre og Romsdal gave the municipality 1571 Halsa to 50 Trøndelag, som del av ny kommune 5055 Heim.</t>
  </si>
  <si>
    <t>18 Nordland gave the municipality 1852 Tjeldsund to 54 Troms og Finnmark, som del av ny kommune 5412 Tjeldsund.</t>
  </si>
  <si>
    <t>19 Troms and 20 Finnmark were merged in to 54 Troms og Finnmark.</t>
  </si>
  <si>
    <t>5030 Klæbu merged into 5001 Trondheim, as an extension of the city district Heimdal.</t>
  </si>
  <si>
    <t xml:space="preserve">5005 Namsos, 5040 Namdalseid and 5048 Fosnes were merged in to 5007 Namsos. The basic statistical unit Lund moved from Nærøy to 5007 Namsos. </t>
  </si>
  <si>
    <t xml:space="preserve">5004 Steinkjer and 5039 Verran were merged in to 5006 Steinkjer. The basic statistical unit Verrabotn moved from Verran to 5054 Indre Fosen. </t>
  </si>
  <si>
    <t xml:space="preserve">1571 Halsa, 5011 Hemne and parts of 5012 Snillfjord were merged in to 5055 Heim. </t>
  </si>
  <si>
    <t xml:space="preserve">5013 Hitra and parts of 5012 Snillfjord were merged in to 5056 Hitra. </t>
  </si>
  <si>
    <t>5015 Ørland and 5017 Bjugn were merged in to 5057 Ørland.</t>
  </si>
  <si>
    <t>5018 Åfjord and 5019 Roan were merged in to 5058 Åfjord.</t>
  </si>
  <si>
    <t xml:space="preserve">5016 Agdenes, 5023 Meldal, 5024 Orkdal and parts of 5012 Snillfjord were merged in to 5059 Orkland. </t>
  </si>
  <si>
    <t xml:space="preserve">5050 Vikna and 5051 Nærøy were merged in to 5060 Nærøysund. The basic statistical unit Lund moved from Nærøy to 5007 Namsos. </t>
  </si>
  <si>
    <t>1805 Narvik, 1854 Ballangen and parts of 1850 Tysfjord were merged in to 1806 Narvik.</t>
  </si>
  <si>
    <t>1849 Hamarøy and parts of 1850 Tysfjord were merged in to 1875 Hamarøy.</t>
  </si>
  <si>
    <t>2004 Hammerfest and 2017 Kvalsund were merged in to 5406 Hammerfest.</t>
  </si>
  <si>
    <t>1852 Tjeldsund and 1913 Skånland were merged in to 5412 Tjeldsund.</t>
  </si>
  <si>
    <t>1927 Tranøy, 1928 Torsken, 1929 Berg and 1931 Lenvik were merged in to 5421 Senja.</t>
  </si>
  <si>
    <t>0104 Moss and 0136 Rygge were merged in to 3002 Moss.</t>
  </si>
  <si>
    <t>0602 Drammen, 0625 Nedre Eiker and 0711 Svelvik were merged in to 3005 Drammen.</t>
  </si>
  <si>
    <t>0122 Trøgstad, 0123 Spydeberg, 0124 Askim, 0125 Eidsberg and 0138 Hobøl were merged in to 3014 Indre Østfold.</t>
  </si>
  <si>
    <t xml:space="preserve">0213 Ski and 0217 Oppegård were merged in to 3020 Nordre Follo. Parts of the basic statistical unit Østensjø (Tandbergløkka) moved from 0214 Ås to 3020 Nordre Follo. </t>
  </si>
  <si>
    <t>Before 2020 figures for Tandbergløkka (part of basic statistical unit Østensjø) is included in 3020 Ås. From 2020 this area belongs to 3020 Nordre Follo.</t>
  </si>
  <si>
    <t>0220 Asker, 0627 Røyken and 0628 Hurum were merged in to 3025 Asker.</t>
  </si>
  <si>
    <t>0121 Rømskog and 0221 Aurskog-Høland were merged in to 3026 Aurskog-Høland.</t>
  </si>
  <si>
    <t>Before 2020 basic statistical unit Rånåsfoss and parts of Hellesjø are included in figures for 3030 Lillestrøm. From 2020 these areas belongs to 3034 Nes</t>
  </si>
  <si>
    <t xml:space="preserve">0226 Sørum, 0227 Fet and 0231 Skedsmo were merged in to 3030 Lillestrøm. The basic statistical units Rånåsfoss and parts of Hellesjø moved from Sørum to 3034 Nes. </t>
  </si>
  <si>
    <t>Before 2020 figures for Pauliveien and Skoppum are included in 3803 Tønsberg. From 2020 these areas belongs to 3801 Horten. Before 2020 figures for Haugan are included in K-3801 Horten. From 2020 this area belongs to K-3803 Tønsberg.</t>
  </si>
  <si>
    <t xml:space="preserve">0713 Sande and 0715 Holmestrand were merged in to 3802 Holmestrand. The basic statistical units Mulvika moved from 0716 Re to 3802 Holmestrand. </t>
  </si>
  <si>
    <t xml:space="preserve">0704 Tønsberg and 0716 Re were merged in to 3803 Tønsberg. The areas Pauliveien and Skoppum moved from Re to 3801 Horten, and the area Haugan were moved from Horten to 3803 Tønsberg. </t>
  </si>
  <si>
    <t xml:space="preserve">0821 Bø and 0822 Sauherad were merged in to 3817 Midt-Telemark. The basic statistical units Andgard and Hjuksebø moved from Sauherad to 3808 Notodden. </t>
  </si>
  <si>
    <t>Before 2020 basic statistical units Andgard and Hjuksebø are included in figures for 3817 Midt-Telemark. From 2020 these units belongs to 3808 Notodden.</t>
  </si>
  <si>
    <t>1001 Kristiansand, 1017 Songdalen and 1018 Søgne were merged in to 4204 Kristiansand.</t>
  </si>
  <si>
    <t>1002 Mandal, 1021 Marnardal and 1029 Lindesnes were merged in to 4205 Lindesnes.</t>
  </si>
  <si>
    <t>1027 Audnedal and 1032 Lyngdal were merged in to 4225 Lyngdal.</t>
  </si>
  <si>
    <t xml:space="preserve">1141 Finnøy and 1142 Rennesøy ble innlemmet som nye bydeler i 1103 Stavanger. The basic statistical unit Vestersjø på Ombo moved from 1133 Hjelmeland to 1103 Stavanger. </t>
  </si>
  <si>
    <t xml:space="preserve">1102 Sandnes and 1129 Forsand were merged in to 1108 Sandnes. Parts of the basic statistical units Sognesand and Forsand, and Kolbygda moved from Forsand to 1130 Strand. </t>
  </si>
  <si>
    <t>Before 2020 basic statistical unit Vestersjø is included in figures for 1133 Hjelmeland. From 2020 this unit belongs to 1103 Stavanger.</t>
  </si>
  <si>
    <t>Before 2020 basic statistical units Totland, Bryggja og Maurstad are included in figures for 4602 Kinn. From 2020 these units belongs to 4649 Stad.</t>
  </si>
  <si>
    <t>Before 2020 basic statistical units Djønno and Tjoflot are included in figures for 4618 Ullensvang. From 2020 these units belongs to 4621 Voss.</t>
  </si>
  <si>
    <t xml:space="preserve">1227 Jondal, 1228 Odda and 1231 Ullensvang were merged in to 4618 Ullensvang. 1234 Granvin and 1235 Voss were merged in to 4621 Voss. The basic statistical units Djønno and Tjoflot moved from Ullensvang to 4621 Voss. </t>
  </si>
  <si>
    <t>1241 Fusa and 1243 Os were merged in to 4624 Bjørnafjorden.</t>
  </si>
  <si>
    <t>1245 Sund, 1246 Fjell and 1259 Øygarden were merged in to 4626 Øygarden.</t>
  </si>
  <si>
    <t>1256 Meland, 1260 Radøy and 1263 Lindås were merged in to 4631 Alver.</t>
  </si>
  <si>
    <t xml:space="preserve">1418 Balestrand, 1419 Leikanger and 1420 Sogndal were merged in to 4640 Sogndal. The basic statistical unit Nessane moved from Balestrand to 4638 Høyanger. </t>
  </si>
  <si>
    <t>Before 2020 basic statistical unit Nessane is included in figures for K-4640 Sogndal. From 2020 this unit belongs to 4638 Høyanger.</t>
  </si>
  <si>
    <t>1430 Gaular, 1431 Jølster, 1432 Førde and 1433 Naustdal were merged in to 4647 Sunnfjord.</t>
  </si>
  <si>
    <t xml:space="preserve">1401 Flora and 1439 Vågsøy were merged in to 4602 Kinn. 1441 Selje and 1443 Eid were merged in to 4649 Stad. The basic statistical units Totland, Bryggja and Maurstad moved from Vågsøy to 4649 Stad. </t>
  </si>
  <si>
    <t>1502 Molde, 1543 Nesset and 1545 Midsund were merged in to 1506 Molde.</t>
  </si>
  <si>
    <t>Before 2020 basic statistical unit Orten is included in figures for 1507 Ålesund. From 2020 this unit belongs to 1547 Aukra.</t>
  </si>
  <si>
    <t>Before 2020 basic statistical units Bjørke and Viddalen are included in figures for 1520 Ørsta. From 2020 these units belongs to 1577 Volda.</t>
  </si>
  <si>
    <t xml:space="preserve">1504 Ålesund, 1523 Ørskog, 1529 Skodje, 1534 Haram and 1546 Sandøy were merged in to 1507 Ålesund. The basic statistical unit Orten moved from Sandøy to 1547 Aukra. </t>
  </si>
  <si>
    <t xml:space="preserve">1444 Hornindal and 1519 Volda were merged in to 1577 Volda. The basic statistical units Bjørke and Viddalen moved from 1520 Ørsta to 1577 Volda. </t>
  </si>
  <si>
    <t>1524 Norddal and 1526 Stordal were merged in to 1578 Fjord.</t>
  </si>
  <si>
    <t>1548 Fræna and 1551 Eide were merged in to 1579 Hustadvika.</t>
  </si>
  <si>
    <t>CH021</t>
  </si>
  <si>
    <t>CH0889</t>
  </si>
  <si>
    <t>Thurnen</t>
  </si>
  <si>
    <t>CH0939</t>
  </si>
  <si>
    <t>Steffisburg</t>
  </si>
  <si>
    <t>CH0981</t>
  </si>
  <si>
    <t>Niederbipp</t>
  </si>
  <si>
    <t>CH061</t>
  </si>
  <si>
    <t>CH1123</t>
  </si>
  <si>
    <t>Altishofen</t>
  </si>
  <si>
    <t>CH022</t>
  </si>
  <si>
    <t>CH2117</t>
  </si>
  <si>
    <t>Villaz</t>
  </si>
  <si>
    <t>CH2237</t>
  </si>
  <si>
    <t>Prez</t>
  </si>
  <si>
    <t>CH056</t>
  </si>
  <si>
    <t>CH3785</t>
  </si>
  <si>
    <t>La Punt Chamues-ch</t>
  </si>
  <si>
    <t>CH3901</t>
  </si>
  <si>
    <t>Chur</t>
  </si>
  <si>
    <t>CH033</t>
  </si>
  <si>
    <t>CH4095</t>
  </si>
  <si>
    <t>Brugg</t>
  </si>
  <si>
    <t>CH070</t>
  </si>
  <si>
    <t>CH5112</t>
  </si>
  <si>
    <t>Lavertezzo</t>
  </si>
  <si>
    <t>CH5138</t>
  </si>
  <si>
    <t>Cugnasco-Gerra</t>
  </si>
  <si>
    <t>CH5399</t>
  </si>
  <si>
    <t>Verzasca</t>
  </si>
  <si>
    <t>Merge of 3 LAUs (CH0873, CH0874, CH0876)</t>
  </si>
  <si>
    <t>Merge of 2 LAUs (CH0937, CH0939)</t>
  </si>
  <si>
    <t>Merge of 2 LAUs (CH0996, CH0981)</t>
  </si>
  <si>
    <t>Merge of 2 LAUs (CH1126, CH1123)</t>
  </si>
  <si>
    <t>Merge of 2 LAUs (CH2111, CH2116)</t>
  </si>
  <si>
    <t>Merge of 3 LAUs (CH2185, CH2213, CH2221)</t>
  </si>
  <si>
    <t>Merge of 2 LAUs (CH3926, CH3901)</t>
  </si>
  <si>
    <t>Merge of 2 LAUs (CH4114, CH4095)</t>
  </si>
  <si>
    <t>Name change</t>
  </si>
  <si>
    <t>Part of the territory was transferred to CH5399</t>
  </si>
  <si>
    <t>Merge of 5 LAUs (CH5135, CH5129, CH5102, CH5095, CH5105) plus part of the territory of CH5112 and of CH5138</t>
  </si>
  <si>
    <t>The new muncipality CH5399 Verzasca is the results of the merge of 5 LAUs but also of territory transfers from two still existing municipalities (Lavertezzo and Cugnasco-Gerra). These transfers do not only concern territories but also the population and jobs.</t>
  </si>
  <si>
    <t>Population: 31.12.2019</t>
  </si>
  <si>
    <t>Area Situation: 31.12.2020</t>
  </si>
  <si>
    <t>Area in square meters, accuracy is ha</t>
  </si>
  <si>
    <t>More information about area data</t>
  </si>
  <si>
    <t>(https://www.bfs.admin.ch/bfs/de/home/dienstleistungen/geostat/geodaten-bundesstatistik/administrative-grenzen/generalisierte-gemeindegrenzen.html</t>
  </si>
  <si>
    <t>300</t>
  </si>
  <si>
    <t>1.1.2020 Valtimo merged with Nurmes</t>
  </si>
  <si>
    <t>EE001</t>
  </si>
  <si>
    <t>EE009</t>
  </si>
  <si>
    <t>Saue vald</t>
  </si>
  <si>
    <t>Kiili vald</t>
  </si>
  <si>
    <t>Märjamaa vald</t>
  </si>
  <si>
    <t>Saku vald</t>
  </si>
  <si>
    <t>LAU code changed due to border change (old code 726)</t>
  </si>
  <si>
    <t>LAU code changed due to border change (old code 304)</t>
  </si>
  <si>
    <t>LAU code changed due to border change (old code 503)</t>
  </si>
  <si>
    <t>LAU code changed due to border change (old code 718)</t>
  </si>
  <si>
    <t>010936</t>
  </si>
  <si>
    <t>011321</t>
  </si>
  <si>
    <t>030719</t>
  </si>
  <si>
    <t>Paços</t>
  </si>
  <si>
    <t>080102</t>
  </si>
  <si>
    <t>Guia</t>
  </si>
  <si>
    <t>080104</t>
  </si>
  <si>
    <t>Ferreiras</t>
  </si>
  <si>
    <t>141633</t>
  </si>
  <si>
    <t>182338</t>
  </si>
  <si>
    <t>310106</t>
  </si>
  <si>
    <t>310403</t>
  </si>
  <si>
    <t>Machico</t>
  </si>
  <si>
    <t>310404</t>
  </si>
  <si>
    <t>310405</t>
  </si>
  <si>
    <t>Santo António da Serra</t>
  </si>
  <si>
    <t>420308</t>
  </si>
  <si>
    <t>Fenais da Luz</t>
  </si>
  <si>
    <t>420321</t>
  </si>
  <si>
    <t>São Vicente Ferreira</t>
  </si>
  <si>
    <t>420603</t>
  </si>
  <si>
    <t>150</t>
  </si>
  <si>
    <t>12th July 1997</t>
  </si>
  <si>
    <t>Changes of administrative boundaries</t>
  </si>
  <si>
    <t>Ponto da Cruz</t>
  </si>
  <si>
    <t>5th July 1955</t>
  </si>
  <si>
    <t>200</t>
  </si>
  <si>
    <t>26th November 2019</t>
  </si>
  <si>
    <t>3rd July 2020</t>
  </si>
  <si>
    <t>Amendments to designations</t>
  </si>
  <si>
    <t>The population values are based on Census 2011 - Final results (Reference date: March 21st, 2011; Issue date: November 20th, 2012) and follows the administrative organization in force since September 30th, 2013. Data based on the Official Administrative Map of Portugal - CAOP 2020 (Ministry for Environment - Directorate-General for the Territorial Development), referenced to 31 December 2020 and published in February 2021 (Notice no. 2349/2021 of the Official Journal of Portugal, 2nd series, no. 25 of 5th February 2021).</t>
  </si>
  <si>
    <t>Data is available here.</t>
  </si>
  <si>
    <t>Note on PT Cities and FUAs:</t>
  </si>
  <si>
    <t>In the Portuguese case, EU Cities and Functional Urban Areas (FUA) are defined based on the Municipality level (LAU1) due to their government functions, which implies that a City/FUA includes all the Parishes (LAU2) of the Municipality (LAU1).</t>
  </si>
  <si>
    <t>119</t>
  </si>
  <si>
    <t>185</t>
  </si>
  <si>
    <t>Novella</t>
  </si>
  <si>
    <t>LV006</t>
  </si>
  <si>
    <t>0010000</t>
  </si>
  <si>
    <t>Rīga</t>
  </si>
  <si>
    <t>LV001C</t>
  </si>
  <si>
    <t>LV001F</t>
  </si>
  <si>
    <t>LV005</t>
  </si>
  <si>
    <t>0050000</t>
  </si>
  <si>
    <t>Daugavpils</t>
  </si>
  <si>
    <t>LV004C</t>
  </si>
  <si>
    <t>LV004F</t>
  </si>
  <si>
    <t>LV009</t>
  </si>
  <si>
    <t>0090000</t>
  </si>
  <si>
    <t>Jelgava</t>
  </si>
  <si>
    <t>LV003C</t>
  </si>
  <si>
    <t>LV003F</t>
  </si>
  <si>
    <t>0110000</t>
  </si>
  <si>
    <t>Jēkabpils</t>
  </si>
  <si>
    <t>LV007</t>
  </si>
  <si>
    <t>0130000</t>
  </si>
  <si>
    <t>Jūrmala</t>
  </si>
  <si>
    <t>LV003</t>
  </si>
  <si>
    <t>0170000</t>
  </si>
  <si>
    <t>Liepāja</t>
  </si>
  <si>
    <t>LV002C</t>
  </si>
  <si>
    <t>LV002F</t>
  </si>
  <si>
    <t>0210000</t>
  </si>
  <si>
    <t>Rēzekne</t>
  </si>
  <si>
    <t>LV008</t>
  </si>
  <si>
    <t>0250000</t>
  </si>
  <si>
    <t>Valmiera</t>
  </si>
  <si>
    <t>0270000</t>
  </si>
  <si>
    <t>Ventspils</t>
  </si>
  <si>
    <t>0320200</t>
  </si>
  <si>
    <t>Aizkraukles novads</t>
  </si>
  <si>
    <t>0321000</t>
  </si>
  <si>
    <t>Jaunjelgavas novads</t>
  </si>
  <si>
    <t>0321400</t>
  </si>
  <si>
    <t>Pļaviņu novads</t>
  </si>
  <si>
    <t>0326100</t>
  </si>
  <si>
    <t>Kokneses novads</t>
  </si>
  <si>
    <t>0327100</t>
  </si>
  <si>
    <t>Neretas novads</t>
  </si>
  <si>
    <t>0328200</t>
  </si>
  <si>
    <t>Skrīveru novads</t>
  </si>
  <si>
    <t>0360200</t>
  </si>
  <si>
    <t>Alūksnes novads</t>
  </si>
  <si>
    <t>0360800</t>
  </si>
  <si>
    <t>Apes novads</t>
  </si>
  <si>
    <t>0380200</t>
  </si>
  <si>
    <t>Balvu novads</t>
  </si>
  <si>
    <t>0381600</t>
  </si>
  <si>
    <t>Viļakas novads</t>
  </si>
  <si>
    <t>0384400</t>
  </si>
  <si>
    <t>Baltinavas novads</t>
  </si>
  <si>
    <t>0387500</t>
  </si>
  <si>
    <t>Rugāju novads</t>
  </si>
  <si>
    <t>0400200</t>
  </si>
  <si>
    <t>Bauskas novads</t>
  </si>
  <si>
    <t>0406400</t>
  </si>
  <si>
    <t>Iecavas novads</t>
  </si>
  <si>
    <t>0407700</t>
  </si>
  <si>
    <t>Rundāles novads</t>
  </si>
  <si>
    <t>0409500</t>
  </si>
  <si>
    <t>Vecumnieku novads</t>
  </si>
  <si>
    <t>0420200</t>
  </si>
  <si>
    <t>Cēsu novads</t>
  </si>
  <si>
    <t>0421200</t>
  </si>
  <si>
    <t>Līgatnes novads</t>
  </si>
  <si>
    <t>0424701</t>
  </si>
  <si>
    <t>Amatas novads</t>
  </si>
  <si>
    <t>0425700</t>
  </si>
  <si>
    <t>Jaunpiebalgas novads</t>
  </si>
  <si>
    <t>0427300</t>
  </si>
  <si>
    <t>Priekuļu novads</t>
  </si>
  <si>
    <t>0427500</t>
  </si>
  <si>
    <t>Pārgaujas novads</t>
  </si>
  <si>
    <t>0427700</t>
  </si>
  <si>
    <t>Raunas novads</t>
  </si>
  <si>
    <t>0429300</t>
  </si>
  <si>
    <t>Vecpiebalgas novads</t>
  </si>
  <si>
    <t>0440200</t>
  </si>
  <si>
    <t>Daugavpils novads</t>
  </si>
  <si>
    <t>0440801</t>
  </si>
  <si>
    <t>Ilūkstes novads</t>
  </si>
  <si>
    <t>0460200</t>
  </si>
  <si>
    <t>Dobeles novads</t>
  </si>
  <si>
    <t>0460800</t>
  </si>
  <si>
    <t>Auces novads</t>
  </si>
  <si>
    <t>0468900</t>
  </si>
  <si>
    <t>Tērvetes novads</t>
  </si>
  <si>
    <t>0500200</t>
  </si>
  <si>
    <t>Gulbenes novads</t>
  </si>
  <si>
    <t>0540200</t>
  </si>
  <si>
    <t>Jelgavas novads</t>
  </si>
  <si>
    <t>0546701</t>
  </si>
  <si>
    <t>Ozolnieku novads</t>
  </si>
  <si>
    <t>0560200</t>
  </si>
  <si>
    <t>Jēkabpils novads</t>
  </si>
  <si>
    <t>0560800</t>
  </si>
  <si>
    <t>Aknīstes novads</t>
  </si>
  <si>
    <t>0561800</t>
  </si>
  <si>
    <t>Viesītes novads</t>
  </si>
  <si>
    <t>0566900</t>
  </si>
  <si>
    <t>Krustpils novads</t>
  </si>
  <si>
    <t>0568700</t>
  </si>
  <si>
    <t>Salas novads</t>
  </si>
  <si>
    <t>0600202</t>
  </si>
  <si>
    <t>Krāslavas novads</t>
  </si>
  <si>
    <t>0601000</t>
  </si>
  <si>
    <t>Dagdas novads</t>
  </si>
  <si>
    <t>0604300</t>
  </si>
  <si>
    <t>Aglonas novads</t>
  </si>
  <si>
    <t>0620200</t>
  </si>
  <si>
    <t>Kuldīgas novads</t>
  </si>
  <si>
    <t>0621200</t>
  </si>
  <si>
    <t>Skrundas novads</t>
  </si>
  <si>
    <t>0624200</t>
  </si>
  <si>
    <t>Alsungas novads</t>
  </si>
  <si>
    <t>0640600</t>
  </si>
  <si>
    <t>Aizputes novads</t>
  </si>
  <si>
    <t>0640801</t>
  </si>
  <si>
    <t>Durbes novads</t>
  </si>
  <si>
    <t>0641000</t>
  </si>
  <si>
    <t>Grobiņas novads</t>
  </si>
  <si>
    <t>0641401</t>
  </si>
  <si>
    <t>Pāvilostas novads</t>
  </si>
  <si>
    <t>0641600</t>
  </si>
  <si>
    <t>Priekules novads</t>
  </si>
  <si>
    <t>0647900</t>
  </si>
  <si>
    <t>Nīcas novads</t>
  </si>
  <si>
    <t>0648500</t>
  </si>
  <si>
    <t>Rucavas novads</t>
  </si>
  <si>
    <t>0649300</t>
  </si>
  <si>
    <t>Vaiņodes novads</t>
  </si>
  <si>
    <t>0660200</t>
  </si>
  <si>
    <t>Limbažu novads</t>
  </si>
  <si>
    <t>0661000</t>
  </si>
  <si>
    <t>Alojas novads</t>
  </si>
  <si>
    <t>0661400</t>
  </si>
  <si>
    <t>Salacgrīvas novads</t>
  </si>
  <si>
    <t>0680200</t>
  </si>
  <si>
    <t>Ludzas novads</t>
  </si>
  <si>
    <t>0681000</t>
  </si>
  <si>
    <t>Kārsavas novads</t>
  </si>
  <si>
    <t>0681801</t>
  </si>
  <si>
    <t>Zilupes novads</t>
  </si>
  <si>
    <t>0684901</t>
  </si>
  <si>
    <t>Ciblas novads</t>
  </si>
  <si>
    <t>0700200</t>
  </si>
  <si>
    <t>Madonas novads</t>
  </si>
  <si>
    <t>0700800</t>
  </si>
  <si>
    <t>Cesvaines novads</t>
  </si>
  <si>
    <t>0701400</t>
  </si>
  <si>
    <t>Lubānas novads</t>
  </si>
  <si>
    <t>0701800</t>
  </si>
  <si>
    <t>Varakļānu novads</t>
  </si>
  <si>
    <t>0705500</t>
  </si>
  <si>
    <t>Ērgļu novads</t>
  </si>
  <si>
    <t>0740202</t>
  </si>
  <si>
    <t>Ogres novads</t>
  </si>
  <si>
    <t>0740600</t>
  </si>
  <si>
    <t>Ikšķiles novads</t>
  </si>
  <si>
    <t>0741001</t>
  </si>
  <si>
    <t>Ķeguma novads</t>
  </si>
  <si>
    <t>0741401</t>
  </si>
  <si>
    <t>Lielvārdes novads</t>
  </si>
  <si>
    <t>0760202</t>
  </si>
  <si>
    <t>Preiļu novads</t>
  </si>
  <si>
    <t>0761201</t>
  </si>
  <si>
    <t>Līvānu novads</t>
  </si>
  <si>
    <t>0766300</t>
  </si>
  <si>
    <t>Riebiņu novads</t>
  </si>
  <si>
    <t>0769101</t>
  </si>
  <si>
    <t>Vārkavas novads</t>
  </si>
  <si>
    <t>0780200</t>
  </si>
  <si>
    <t>Rēzeknes novads</t>
  </si>
  <si>
    <t>0781800</t>
  </si>
  <si>
    <t>Viļānu novads</t>
  </si>
  <si>
    <t>0800600</t>
  </si>
  <si>
    <t>Baldones novads</t>
  </si>
  <si>
    <t>0800800</t>
  </si>
  <si>
    <t>Ķekavas novads</t>
  </si>
  <si>
    <t>0801000</t>
  </si>
  <si>
    <t>Olaines novads</t>
  </si>
  <si>
    <t>0801200</t>
  </si>
  <si>
    <t>Salaspils novads</t>
  </si>
  <si>
    <t>0801400</t>
  </si>
  <si>
    <t>Saulkrastu novads</t>
  </si>
  <si>
    <t>0801601</t>
  </si>
  <si>
    <t>Siguldas novads</t>
  </si>
  <si>
    <t>0801800</t>
  </si>
  <si>
    <t>Inčukalna novads</t>
  </si>
  <si>
    <t>0804400</t>
  </si>
  <si>
    <t>Ādažu novads</t>
  </si>
  <si>
    <t>0804900</t>
  </si>
  <si>
    <t>Babītes novads</t>
  </si>
  <si>
    <t>0805200</t>
  </si>
  <si>
    <t>Carnikavas novads</t>
  </si>
  <si>
    <t>0806000</t>
  </si>
  <si>
    <t>Garkalnes novads</t>
  </si>
  <si>
    <t>0806900</t>
  </si>
  <si>
    <t>Krimuldas novads</t>
  </si>
  <si>
    <t>0807400</t>
  </si>
  <si>
    <t>Mālpils novads</t>
  </si>
  <si>
    <t>0807600</t>
  </si>
  <si>
    <t>Mārupes novads</t>
  </si>
  <si>
    <t>0808400</t>
  </si>
  <si>
    <t>Ropažu novads</t>
  </si>
  <si>
    <t>0809200</t>
  </si>
  <si>
    <t>Sējas novads</t>
  </si>
  <si>
    <t>0809600</t>
  </si>
  <si>
    <t>Stopiņu novads</t>
  </si>
  <si>
    <t>0840200</t>
  </si>
  <si>
    <t>Saldus novads</t>
  </si>
  <si>
    <t>0840601</t>
  </si>
  <si>
    <t>Brocēnu novads</t>
  </si>
  <si>
    <t>0880200</t>
  </si>
  <si>
    <t>Talsu novads</t>
  </si>
  <si>
    <t>0885100</t>
  </si>
  <si>
    <t>Dundagas novads</t>
  </si>
  <si>
    <t>0887600</t>
  </si>
  <si>
    <t>Mērsraga novads</t>
  </si>
  <si>
    <t>0888301</t>
  </si>
  <si>
    <t>Rojas novads</t>
  </si>
  <si>
    <t>0900200</t>
  </si>
  <si>
    <t>Tukuma novads</t>
  </si>
  <si>
    <t>0901201</t>
  </si>
  <si>
    <t>Kandavas novads</t>
  </si>
  <si>
    <t>0905100</t>
  </si>
  <si>
    <t>Engures novads</t>
  </si>
  <si>
    <t>0905700</t>
  </si>
  <si>
    <t>Jaunpils novads</t>
  </si>
  <si>
    <t>0940200</t>
  </si>
  <si>
    <t>Valkas novads</t>
  </si>
  <si>
    <t>0941600</t>
  </si>
  <si>
    <t>Smiltenes novads</t>
  </si>
  <si>
    <t>0941800</t>
  </si>
  <si>
    <t>Strenču novads</t>
  </si>
  <si>
    <t>0960200</t>
  </si>
  <si>
    <t>Kocēnu novads</t>
  </si>
  <si>
    <t>0961000</t>
  </si>
  <si>
    <t>Mazsalacas novads</t>
  </si>
  <si>
    <t>0961600</t>
  </si>
  <si>
    <t>Rūjienas novads</t>
  </si>
  <si>
    <t>0964700</t>
  </si>
  <si>
    <t>Beverīnas novads</t>
  </si>
  <si>
    <t>0967101</t>
  </si>
  <si>
    <t>Burtnieku novads</t>
  </si>
  <si>
    <t>0967300</t>
  </si>
  <si>
    <t>Naukšēnu novads</t>
  </si>
  <si>
    <t>0980200</t>
  </si>
  <si>
    <t>Ventspils novads</t>
  </si>
  <si>
    <t>AT225</t>
  </si>
  <si>
    <t>Bad Schwanberg</t>
  </si>
  <si>
    <t>name change</t>
  </si>
  <si>
    <t>n.a</t>
  </si>
  <si>
    <t>AL31</t>
  </si>
  <si>
    <t>AL315</t>
  </si>
  <si>
    <t>DIMAL</t>
  </si>
  <si>
    <t>LAU changed the name from "URA VAJGURORE" to "DIMAL" acording to Law no. 34/2021, dated 16.3.2021, Article 1</t>
  </si>
  <si>
    <t>Population refers to CENSUS 2011</t>
  </si>
  <si>
    <t>Provision of actual figures for LAU 2 population data as at 31st December 2020.</t>
  </si>
  <si>
    <t>ITC43</t>
  </si>
  <si>
    <t>Bellano</t>
  </si>
  <si>
    <t>ITH20</t>
  </si>
  <si>
    <t>San Michele all'Adige</t>
  </si>
  <si>
    <t>Borgo d'Anaunia</t>
  </si>
  <si>
    <t>Ville di Fiemme</t>
  </si>
  <si>
    <t>ITI31</t>
  </si>
  <si>
    <t>Pesaro</t>
  </si>
  <si>
    <t>01/01/2020</t>
  </si>
  <si>
    <t>New Lau - merge of  Castelfondo, Fondo and Malosco</t>
  </si>
  <si>
    <t>New Lau - merge of  Brez, Cagnò, Cloz, Revò and Romallo</t>
  </si>
  <si>
    <t>New Lau - merge of Carano, Daiano and Varena</t>
  </si>
  <si>
    <t>Faedo is suppressed and incorporated in San Michele all'Adige</t>
  </si>
  <si>
    <t>Vendrogno is suppressed and incorporated in Bellano</t>
  </si>
  <si>
    <t>01/07/2020</t>
  </si>
  <si>
    <t>Monteciccardo is suppressed and incorporated in Pesaro</t>
  </si>
  <si>
    <t>Population and Total area - as at 31 December 2020.</t>
  </si>
  <si>
    <t>population data as of 01.01.2021</t>
  </si>
  <si>
    <t>Population figures relate to census 2016 - we will update with census 2022 figures when delivering LAU 2023</t>
  </si>
  <si>
    <t>not delivered</t>
  </si>
  <si>
    <t>not  delivered</t>
  </si>
  <si>
    <t>União de freguesias de São Miguel de Souto e Mosteirô</t>
  </si>
  <si>
    <t>União das freguesias de Oliveira de Azeméis, Santiago de Riba-Ul, Ul, Macinhata da Seixa e Madail</t>
  </si>
  <si>
    <t>União de freguesias da cidade de Santarém</t>
  </si>
  <si>
    <t>Freguesia de Fail e Vila Chã de Sá</t>
  </si>
  <si>
    <t>Paul do Mar</t>
  </si>
  <si>
    <t>Ribeira das Tainhas</t>
  </si>
  <si>
    <t>11A</t>
  </si>
  <si>
    <t>16G</t>
  </si>
  <si>
    <t>30 June 2021</t>
  </si>
  <si>
    <t>29.06.2021 (Edamis)</t>
  </si>
  <si>
    <t>15.06.2021 (Edamis)</t>
  </si>
  <si>
    <t>06.05.2021 (Edamis)</t>
  </si>
  <si>
    <t>20.04.2021 (Edamis)</t>
  </si>
  <si>
    <t>02.07.2021 (Edamis)</t>
  </si>
  <si>
    <t>11.10.2021 (email)</t>
  </si>
  <si>
    <t>delivered and agreed</t>
  </si>
  <si>
    <t>population or area missing</t>
  </si>
  <si>
    <t>population and area delivered</t>
  </si>
  <si>
    <t>022027</t>
  </si>
  <si>
    <t>Brez</t>
  </si>
  <si>
    <t>022030</t>
  </si>
  <si>
    <t>Cagnò</t>
  </si>
  <si>
    <t>022041</t>
  </si>
  <si>
    <t>Carano</t>
  </si>
  <si>
    <t>022046</t>
  </si>
  <si>
    <t>Castelfondo</t>
  </si>
  <si>
    <t>022063</t>
  </si>
  <si>
    <t>Cloz</t>
  </si>
  <si>
    <t>022070</t>
  </si>
  <si>
    <t>Daiano</t>
  </si>
  <si>
    <t>022080</t>
  </si>
  <si>
    <t>Faedo</t>
  </si>
  <si>
    <t>022088</t>
  </si>
  <si>
    <t>Fondo</t>
  </si>
  <si>
    <t>022111</t>
  </si>
  <si>
    <t>Malosco</t>
  </si>
  <si>
    <t>022152</t>
  </si>
  <si>
    <t>Revò</t>
  </si>
  <si>
    <t>022154</t>
  </si>
  <si>
    <t>Romallo</t>
  </si>
  <si>
    <t>022211</t>
  </si>
  <si>
    <t>Varena</t>
  </si>
  <si>
    <t>041032</t>
  </si>
  <si>
    <t>Monteciccardo</t>
  </si>
  <si>
    <t>097085</t>
  </si>
  <si>
    <t>Vendrogno</t>
  </si>
  <si>
    <t>CHANGE (yes/no)</t>
  </si>
  <si>
    <t xml:space="preserve">area missing </t>
  </si>
  <si>
    <t>population missing</t>
  </si>
  <si>
    <t xml:space="preserve">Original version: Columns A to H pre-validated </t>
  </si>
  <si>
    <t>FR population data corrected (i.e. incorrect formatting in Population column fixed)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</si>
</sst>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dd\.mm\.yy;@"/>
    <numFmt numFmtId="165" formatCode="0.0%"/>
    <numFmt numFmtId="170" formatCode="0.000%"/>
    <numFmt numFmtId="171" formatCode="d/mm/yyyy;@"/>
  </numFmts>
  <fonts count="39" x14ac:knownFonts="1">
    <font>
      <sz val="11"/>
      <color theme="1"/>
      <name val="Calibri"/>
      <family val="2"/>
      <scheme val="minor"/>
    </font>
    <font>
      <b/>
      <sz val="8"/>
      <name val="Arial"/>
      <family val="2"/>
    </font>
    <font>
      <sz val="9"/>
      <color theme="1"/>
      <name val="Arial"/>
      <family val="2"/>
    </font>
    <font>
      <sz val="10"/>
      <name val="Arial"/>
      <family val="2"/>
    </font>
    <font>
      <b/>
      <sz val="10"/>
      <name val="Arial"/>
      <family val="2"/>
    </font>
    <font>
      <sz val="10"/>
      <name val="Arial"/>
      <family val="2"/>
    </font>
    <font>
      <b/>
      <u/>
      <sz val="14"/>
      <name val="Arial"/>
      <family val="2"/>
    </font>
    <font>
      <sz val="11"/>
      <color theme="1"/>
      <name val="Arial"/>
      <family val="2"/>
    </font>
    <font>
      <sz val="11"/>
      <color rgb="FF0070C0"/>
      <name val="Arial"/>
      <family val="2"/>
    </font>
    <font>
      <b/>
      <u/>
      <sz val="11"/>
      <color theme="1"/>
      <name val="Arial"/>
      <family val="2"/>
    </font>
    <font>
      <b/>
      <sz val="11"/>
      <color theme="1"/>
      <name val="Arial"/>
      <family val="2"/>
    </font>
    <font>
      <sz val="8"/>
      <color theme="1"/>
      <name val="Arial"/>
      <family val="2"/>
    </font>
    <font>
      <sz val="10"/>
      <color rgb="FFFF0000"/>
      <name val="Arial"/>
      <family val="2"/>
    </font>
    <font>
      <sz val="10"/>
      <color theme="1"/>
      <name val="Arial"/>
      <family val="2"/>
    </font>
    <font>
      <b/>
      <sz val="11"/>
      <name val="Arial"/>
      <family val="2"/>
    </font>
    <font>
      <b/>
      <sz val="10"/>
      <color theme="1"/>
      <name val="Arial"/>
      <family val="2"/>
    </font>
    <font>
      <b/>
      <u/>
      <sz val="10"/>
      <color rgb="FFFF0000"/>
      <name val="Arial"/>
      <family val="2"/>
    </font>
    <font>
      <sz val="8"/>
      <name val="Arial"/>
      <family val="2"/>
    </font>
    <font>
      <sz val="10"/>
      <name val="Arial Greek"/>
      <family val="2"/>
      <charset val="161"/>
    </font>
    <font>
      <b/>
      <sz val="11"/>
      <name val="Calibri"/>
      <family val="2"/>
      <charset val="161"/>
      <scheme val="minor"/>
    </font>
    <font>
      <sz val="11"/>
      <color theme="1"/>
      <name val="Calibri"/>
      <family val="2"/>
      <charset val="161"/>
      <scheme val="minor"/>
    </font>
    <font>
      <sz val="11"/>
      <color indexed="64"/>
      <name val="Calibri"/>
      <family val="2"/>
      <charset val="161"/>
      <scheme val="minor"/>
    </font>
    <font>
      <sz val="11"/>
      <color rgb="FF000000"/>
      <name val="Calibri"/>
      <family val="2"/>
    </font>
    <font>
      <b/>
      <sz val="11"/>
      <color rgb="FF000000"/>
      <name val="Calibri"/>
      <family val="2"/>
    </font>
    <font>
      <u/>
      <sz val="10"/>
      <color theme="10"/>
      <name val="Arial"/>
      <family val="2"/>
    </font>
    <font>
      <sz val="11"/>
      <color theme="1"/>
      <name val="Calibri"/>
      <family val="2"/>
      <scheme val="minor"/>
    </font>
    <font>
      <sz val="11"/>
      <name val="Arial"/>
      <family val="2"/>
    </font>
    <font>
      <sz val="10"/>
      <name val="Arial"/>
      <family val="2"/>
      <charset val="238"/>
    </font>
    <font>
      <sz val="11"/>
      <name val="Calibri"/>
      <family val="2"/>
      <scheme val="minor"/>
    </font>
    <font>
      <sz val="9"/>
      <color theme="1"/>
      <name val="Arial"/>
      <family val="2"/>
      <charset val="186"/>
    </font>
    <font>
      <sz val="10"/>
      <color indexed="8"/>
      <name val="Arial"/>
      <family val="2"/>
    </font>
    <font>
      <sz val="11"/>
      <color indexed="8"/>
      <name val="Calibri"/>
      <family val="2"/>
    </font>
    <font>
      <b/>
      <sz val="10"/>
      <color indexed="8"/>
      <name val="Arial"/>
      <family val="2"/>
    </font>
    <font>
      <sz val="11"/>
      <color theme="1"/>
      <name val="Calibri"/>
      <family val="2"/>
      <charset val="238"/>
      <scheme val="minor"/>
    </font>
    <font>
      <sz val="10"/>
      <name val="MS Sans Serif"/>
      <family val="2"/>
    </font>
    <font>
      <sz val="11"/>
      <color indexed="8"/>
      <name val="Calibri"/>
      <family val="2"/>
      <scheme val="minor"/>
    </font>
    <font>
      <sz val="11"/>
      <color rgb="FF000000"/>
      <name val="Calibri"/>
      <family val="2"/>
      <scheme val="minor"/>
    </font>
    <font>
      <sz val="11"/>
      <name val="Calibri"/>
    </font>
    <font>
      <b/>
      <sz val="11"/>
      <color rgb="FFFF0000"/>
      <name val="Arial"/>
      <family val="2"/>
    </font>
  </fonts>
  <fills count="12">
    <fill>
      <patternFill patternType="none"/>
    </fill>
    <fill>
      <patternFill patternType="gray125"/>
    </fill>
    <fill>
      <patternFill patternType="solid">
        <fgColor theme="8" tint="0.59999389629810485"/>
        <bgColor indexed="64"/>
      </patternFill>
    </fill>
    <fill>
      <patternFill patternType="solid">
        <fgColor rgb="FF92D050"/>
        <bgColor indexed="64"/>
      </patternFill>
    </fill>
    <fill>
      <patternFill patternType="solid">
        <fgColor rgb="FF92D050"/>
        <bgColor rgb="FF000000"/>
      </patternFill>
    </fill>
    <fill>
      <patternFill patternType="solid">
        <fgColor theme="4" tint="0.79998168889431442"/>
        <bgColor indexed="64"/>
      </patternFill>
    </fill>
    <fill>
      <patternFill patternType="solid">
        <fgColor indexed="41"/>
        <bgColor indexed="64"/>
      </patternFill>
    </fill>
    <fill>
      <patternFill patternType="solid">
        <fgColor rgb="FFFFFF00"/>
        <bgColor indexed="64"/>
      </patternFill>
    </fill>
    <fill>
      <patternFill patternType="solid">
        <fgColor rgb="FFFFC000"/>
        <bgColor indexed="64"/>
      </patternFill>
    </fill>
    <fill>
      <patternFill patternType="solid">
        <fgColor theme="0" tint="-0.14999847407452621"/>
        <bgColor indexed="64"/>
      </patternFill>
    </fill>
    <fill>
      <patternFill patternType="solid">
        <fgColor theme="0"/>
        <bgColor indexed="64"/>
      </patternFill>
    </fill>
    <fill>
      <patternFill patternType="solid">
        <fgColor theme="5" tint="0.59999389629810485"/>
        <bgColor indexed="64"/>
      </patternFill>
    </fill>
  </fills>
  <borders count="33">
    <border>
      <left/>
      <right/>
      <top/>
      <bottom/>
      <diagonal/>
    </border>
    <border>
      <left/>
      <right/>
      <top/>
      <bottom style="medium">
        <color indexed="64"/>
      </bottom>
      <diagonal/>
    </border>
    <border>
      <left style="medium">
        <color indexed="64"/>
      </left>
      <right/>
      <top style="medium">
        <color indexed="64"/>
      </top>
      <bottom/>
      <diagonal/>
    </border>
    <border>
      <left style="thin">
        <color auto="1"/>
      </left>
      <right style="thin">
        <color auto="1"/>
      </right>
      <top style="medium">
        <color indexed="64"/>
      </top>
      <bottom/>
      <diagonal/>
    </border>
    <border>
      <left style="thin">
        <color auto="1"/>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thin">
        <color auto="1"/>
      </left>
      <right/>
      <top style="thin">
        <color auto="1"/>
      </top>
      <bottom/>
      <diagonal/>
    </border>
    <border>
      <left style="thin">
        <color auto="1"/>
      </left>
      <right style="thin">
        <color auto="1"/>
      </right>
      <top style="thin">
        <color auto="1"/>
      </top>
      <bottom/>
      <diagonal/>
    </border>
    <border>
      <left style="thin">
        <color auto="1"/>
      </left>
      <right style="thin">
        <color auto="1"/>
      </right>
      <top style="thin">
        <color auto="1"/>
      </top>
      <bottom style="hair">
        <color auto="1"/>
      </bottom>
      <diagonal/>
    </border>
    <border>
      <left style="thin">
        <color auto="1"/>
      </left>
      <right style="thin">
        <color auto="1"/>
      </right>
      <top style="hair">
        <color indexed="64"/>
      </top>
      <bottom style="hair">
        <color indexed="64"/>
      </bottom>
      <diagonal/>
    </border>
    <border>
      <left style="thin">
        <color auto="1"/>
      </left>
      <right style="thin">
        <color auto="1"/>
      </right>
      <top/>
      <bottom style="hair">
        <color auto="1"/>
      </bottom>
      <diagonal/>
    </border>
    <border>
      <left style="thin">
        <color indexed="64"/>
      </left>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right/>
      <top style="thin">
        <color indexed="64"/>
      </top>
      <bottom/>
      <diagonal/>
    </border>
  </borders>
  <cellStyleXfs count="20">
    <xf numFmtId="0" fontId="0" fillId="0" borderId="0"/>
    <xf numFmtId="0" fontId="3" fillId="0" borderId="0"/>
    <xf numFmtId="0" fontId="7" fillId="0" borderId="0"/>
    <xf numFmtId="9" fontId="7" fillId="0" borderId="0" applyFont="0" applyFill="0" applyBorder="0" applyAlignment="0" applyProtection="0"/>
    <xf numFmtId="0" fontId="18" fillId="0" borderId="0"/>
    <xf numFmtId="0" fontId="24" fillId="0" borderId="0" applyNumberFormat="0" applyFill="0" applyBorder="0" applyAlignment="0" applyProtection="0"/>
    <xf numFmtId="0" fontId="25" fillId="0" borderId="0"/>
    <xf numFmtId="0" fontId="13" fillId="0" borderId="0"/>
    <xf numFmtId="0" fontId="27" fillId="0" borderId="0"/>
    <xf numFmtId="0" fontId="7" fillId="0" borderId="0"/>
    <xf numFmtId="0" fontId="30" fillId="0" borderId="0"/>
    <xf numFmtId="0" fontId="33" fillId="0" borderId="0"/>
    <xf numFmtId="0" fontId="3" fillId="0" borderId="0"/>
    <xf numFmtId="0" fontId="3" fillId="0" borderId="0"/>
    <xf numFmtId="0" fontId="3" fillId="0" borderId="0" applyNumberFormat="0" applyFill="0" applyBorder="0" applyAlignment="0" applyProtection="0"/>
    <xf numFmtId="0" fontId="7" fillId="0" borderId="0"/>
    <xf numFmtId="0" fontId="34" fillId="0" borderId="0"/>
    <xf numFmtId="0" fontId="3" fillId="0" borderId="0"/>
    <xf numFmtId="0" fontId="3" fillId="0" borderId="0"/>
    <xf numFmtId="9" fontId="25" fillId="0" borderId="0" applyFont="0" applyFill="0" applyBorder="0" applyAlignment="0" applyProtection="0"/>
  </cellStyleXfs>
  <cellXfs count="169">
    <xf numFmtId="0" fontId="0" fillId="0" borderId="0" xfId="0"/>
    <xf numFmtId="0" fontId="0" fillId="0" borderId="0" xfId="0" applyAlignment="1">
      <alignment horizontal="left"/>
    </xf>
    <xf numFmtId="0" fontId="4" fillId="2" borderId="0" xfId="1" applyFont="1" applyFill="1" applyAlignment="1">
      <alignment horizontal="center" vertical="center"/>
    </xf>
    <xf numFmtId="0" fontId="4" fillId="2" borderId="0" xfId="1" applyFont="1" applyFill="1" applyAlignment="1">
      <alignment horizontal="center" vertical="center" wrapText="1"/>
    </xf>
    <xf numFmtId="0" fontId="3" fillId="0" borderId="0" xfId="1"/>
    <xf numFmtId="0" fontId="3" fillId="0" borderId="0" xfId="1" applyAlignment="1">
      <alignment wrapText="1"/>
    </xf>
    <xf numFmtId="0" fontId="6" fillId="0" borderId="0" xfId="1" applyFont="1"/>
    <xf numFmtId="0" fontId="7" fillId="0" borderId="0" xfId="2"/>
    <xf numFmtId="0" fontId="7" fillId="0" borderId="0" xfId="2" applyAlignment="1">
      <alignment horizontal="right"/>
    </xf>
    <xf numFmtId="0" fontId="8" fillId="0" borderId="0" xfId="2" applyFont="1"/>
    <xf numFmtId="0" fontId="9" fillId="0" borderId="0" xfId="2" applyFont="1"/>
    <xf numFmtId="14" fontId="7" fillId="0" borderId="0" xfId="2" applyNumberFormat="1"/>
    <xf numFmtId="0" fontId="10" fillId="0" borderId="0" xfId="2" applyFont="1"/>
    <xf numFmtId="0" fontId="5" fillId="0" borderId="2" xfId="2" applyFont="1" applyBorder="1"/>
    <xf numFmtId="0" fontId="4" fillId="5" borderId="3" xfId="2" applyFont="1" applyFill="1" applyBorder="1" applyAlignment="1">
      <alignment horizontal="center" vertical="center" wrapText="1"/>
    </xf>
    <xf numFmtId="0" fontId="4" fillId="5" borderId="4" xfId="2" applyFont="1" applyFill="1" applyBorder="1" applyAlignment="1">
      <alignment horizontal="center" vertical="center" wrapText="1"/>
    </xf>
    <xf numFmtId="14" fontId="4" fillId="6" borderId="5" xfId="2" applyNumberFormat="1" applyFont="1" applyFill="1" applyBorder="1" applyAlignment="1">
      <alignment vertical="center"/>
    </xf>
    <xf numFmtId="14" fontId="4" fillId="6" borderId="8" xfId="2" applyNumberFormat="1" applyFont="1" applyFill="1" applyBorder="1" applyAlignment="1">
      <alignment vertical="center"/>
    </xf>
    <xf numFmtId="3" fontId="5" fillId="3" borderId="9" xfId="2" applyNumberFormat="1" applyFont="1" applyFill="1" applyBorder="1" applyAlignment="1">
      <alignment horizontal="right"/>
    </xf>
    <xf numFmtId="165" fontId="5" fillId="7" borderId="10" xfId="3" applyNumberFormat="1" applyFont="1" applyFill="1" applyBorder="1" applyAlignment="1">
      <alignment horizontal="right"/>
    </xf>
    <xf numFmtId="14" fontId="4" fillId="6" borderId="11" xfId="2" applyNumberFormat="1" applyFont="1" applyFill="1" applyBorder="1" applyAlignment="1">
      <alignment vertical="center"/>
    </xf>
    <xf numFmtId="14" fontId="4" fillId="0" borderId="14" xfId="2" applyNumberFormat="1" applyFont="1" applyBorder="1" applyAlignment="1">
      <alignment vertical="center"/>
    </xf>
    <xf numFmtId="3" fontId="5" fillId="0" borderId="15" xfId="2" applyNumberFormat="1" applyFont="1" applyBorder="1" applyAlignment="1">
      <alignment horizontal="right"/>
    </xf>
    <xf numFmtId="14" fontId="4" fillId="0" borderId="0" xfId="2" applyNumberFormat="1" applyFont="1" applyAlignment="1">
      <alignment vertical="center"/>
    </xf>
    <xf numFmtId="3" fontId="5" fillId="0" borderId="0" xfId="2" applyNumberFormat="1" applyFont="1" applyAlignment="1">
      <alignment horizontal="right"/>
    </xf>
    <xf numFmtId="0" fontId="13" fillId="7" borderId="18" xfId="2" applyFont="1" applyFill="1" applyBorder="1" applyAlignment="1">
      <alignment horizontal="center"/>
    </xf>
    <xf numFmtId="0" fontId="13" fillId="3" borderId="11" xfId="2" applyFont="1" applyFill="1" applyBorder="1" applyAlignment="1">
      <alignment horizontal="center" wrapText="1"/>
    </xf>
    <xf numFmtId="0" fontId="13" fillId="3" borderId="13" xfId="2" applyFont="1" applyFill="1" applyBorder="1" applyAlignment="1">
      <alignment horizontal="center" vertical="center" wrapText="1"/>
    </xf>
    <xf numFmtId="0" fontId="13" fillId="0" borderId="0" xfId="2" applyFont="1" applyAlignment="1">
      <alignment horizontal="center" wrapText="1"/>
    </xf>
    <xf numFmtId="0" fontId="13" fillId="0" borderId="0" xfId="2" applyFont="1" applyAlignment="1">
      <alignment horizontal="center" vertical="center" wrapText="1"/>
    </xf>
    <xf numFmtId="14" fontId="4" fillId="6" borderId="19" xfId="2" applyNumberFormat="1" applyFont="1" applyFill="1" applyBorder="1" applyAlignment="1">
      <alignment vertical="center"/>
    </xf>
    <xf numFmtId="165" fontId="5" fillId="0" borderId="0" xfId="3" applyNumberFormat="1" applyFont="1" applyFill="1" applyBorder="1" applyAlignment="1">
      <alignment horizontal="right"/>
    </xf>
    <xf numFmtId="14" fontId="4" fillId="6" borderId="17" xfId="2" applyNumberFormat="1" applyFont="1" applyFill="1" applyBorder="1" applyAlignment="1">
      <alignment vertical="center"/>
    </xf>
    <xf numFmtId="0" fontId="11" fillId="0" borderId="0" xfId="2" applyFont="1" applyAlignment="1">
      <alignment wrapText="1"/>
    </xf>
    <xf numFmtId="0" fontId="15" fillId="0" borderId="0" xfId="2" applyFont="1"/>
    <xf numFmtId="0" fontId="13" fillId="0" borderId="0" xfId="2" applyFont="1"/>
    <xf numFmtId="0" fontId="5" fillId="0" borderId="25" xfId="2" applyFont="1" applyBorder="1"/>
    <xf numFmtId="0" fontId="4" fillId="7" borderId="26" xfId="2" applyFont="1" applyFill="1" applyBorder="1" applyAlignment="1">
      <alignment horizontal="center" vertical="center"/>
    </xf>
    <xf numFmtId="14" fontId="4" fillId="6" borderId="27" xfId="2" applyNumberFormat="1" applyFont="1" applyFill="1" applyBorder="1" applyAlignment="1">
      <alignment vertical="center"/>
    </xf>
    <xf numFmtId="3" fontId="5" fillId="0" borderId="27" xfId="2" applyNumberFormat="1" applyFont="1" applyBorder="1" applyAlignment="1">
      <alignment horizontal="right"/>
    </xf>
    <xf numFmtId="14" fontId="4" fillId="6" borderId="28" xfId="2" applyNumberFormat="1" applyFont="1" applyFill="1" applyBorder="1" applyAlignment="1">
      <alignment vertical="center"/>
    </xf>
    <xf numFmtId="3" fontId="5" fillId="0" borderId="28" xfId="2" applyNumberFormat="1" applyFont="1" applyBorder="1" applyAlignment="1">
      <alignment horizontal="right"/>
    </xf>
    <xf numFmtId="165" fontId="5" fillId="0" borderId="28" xfId="3" applyNumberFormat="1" applyFont="1" applyFill="1" applyBorder="1" applyAlignment="1">
      <alignment horizontal="right"/>
    </xf>
    <xf numFmtId="3" fontId="5" fillId="0" borderId="29" xfId="2" applyNumberFormat="1" applyFont="1" applyBorder="1" applyAlignment="1">
      <alignment horizontal="right"/>
    </xf>
    <xf numFmtId="0" fontId="4" fillId="9" borderId="30" xfId="2" applyFont="1" applyFill="1" applyBorder="1" applyAlignment="1">
      <alignment vertical="center"/>
    </xf>
    <xf numFmtId="3" fontId="5" fillId="9" borderId="9" xfId="2" applyNumberFormat="1" applyFont="1" applyFill="1" applyBorder="1" applyAlignment="1">
      <alignment horizontal="right"/>
    </xf>
    <xf numFmtId="0" fontId="5" fillId="0" borderId="0" xfId="2" applyFont="1"/>
    <xf numFmtId="0" fontId="5" fillId="0" borderId="30" xfId="2" applyFont="1" applyBorder="1"/>
    <xf numFmtId="0" fontId="4" fillId="7" borderId="9" xfId="2" applyFont="1" applyFill="1" applyBorder="1" applyAlignment="1">
      <alignment horizontal="center" vertical="center"/>
    </xf>
    <xf numFmtId="14" fontId="4" fillId="6" borderId="29" xfId="2" applyNumberFormat="1" applyFont="1" applyFill="1" applyBorder="1" applyAlignment="1">
      <alignment vertical="center"/>
    </xf>
    <xf numFmtId="165" fontId="5" fillId="0" borderId="29" xfId="3" applyNumberFormat="1" applyFont="1" applyFill="1" applyBorder="1" applyAlignment="1">
      <alignment horizontal="right"/>
    </xf>
    <xf numFmtId="14" fontId="4" fillId="6" borderId="22" xfId="2" applyNumberFormat="1" applyFont="1" applyFill="1" applyBorder="1" applyAlignment="1">
      <alignment vertical="center"/>
    </xf>
    <xf numFmtId="3" fontId="5" fillId="0" borderId="22" xfId="2" applyNumberFormat="1" applyFont="1" applyBorder="1" applyAlignment="1">
      <alignment horizontal="right"/>
    </xf>
    <xf numFmtId="165" fontId="5" fillId="0" borderId="22" xfId="3" applyNumberFormat="1" applyFont="1" applyFill="1" applyBorder="1" applyAlignment="1">
      <alignment horizontal="right"/>
    </xf>
    <xf numFmtId="0" fontId="16" fillId="0" borderId="0" xfId="2" applyFont="1"/>
    <xf numFmtId="0" fontId="12" fillId="0" borderId="0" xfId="2" applyFont="1"/>
    <xf numFmtId="3" fontId="5" fillId="0" borderId="9" xfId="2" applyNumberFormat="1" applyFont="1" applyBorder="1" applyAlignment="1">
      <alignment horizontal="right"/>
    </xf>
    <xf numFmtId="165" fontId="5" fillId="0" borderId="10" xfId="3" applyNumberFormat="1" applyFont="1" applyFill="1" applyBorder="1" applyAlignment="1">
      <alignment horizontal="right"/>
    </xf>
    <xf numFmtId="3" fontId="5" fillId="0" borderId="12" xfId="2" applyNumberFormat="1" applyFont="1" applyBorder="1" applyAlignment="1">
      <alignment horizontal="right"/>
    </xf>
    <xf numFmtId="3" fontId="5" fillId="0" borderId="20" xfId="2" applyNumberFormat="1" applyFont="1" applyBorder="1" applyAlignment="1">
      <alignment horizontal="right"/>
    </xf>
    <xf numFmtId="165" fontId="5" fillId="0" borderId="21" xfId="3" applyNumberFormat="1" applyFont="1" applyFill="1" applyBorder="1" applyAlignment="1">
      <alignment horizontal="right"/>
    </xf>
    <xf numFmtId="165" fontId="5" fillId="0" borderId="18" xfId="3" applyNumberFormat="1" applyFont="1" applyFill="1" applyBorder="1" applyAlignment="1">
      <alignment horizontal="right"/>
    </xf>
    <xf numFmtId="3" fontId="5" fillId="0" borderId="23" xfId="2" applyNumberFormat="1" applyFont="1" applyBorder="1" applyAlignment="1">
      <alignment horizontal="right"/>
    </xf>
    <xf numFmtId="165" fontId="5" fillId="0" borderId="24" xfId="3" applyNumberFormat="1" applyFont="1" applyFill="1" applyBorder="1" applyAlignment="1">
      <alignment horizontal="right"/>
    </xf>
    <xf numFmtId="0" fontId="1" fillId="2" borderId="0" xfId="0" applyFont="1" applyFill="1" applyAlignment="1">
      <alignment horizontal="center" vertical="center" wrapText="1"/>
    </xf>
    <xf numFmtId="0" fontId="19" fillId="2" borderId="0" xfId="1" applyFont="1" applyFill="1" applyAlignment="1">
      <alignment horizontal="center" vertical="top"/>
    </xf>
    <xf numFmtId="0" fontId="19" fillId="2" borderId="0" xfId="1" applyFont="1" applyFill="1" applyAlignment="1">
      <alignment horizontal="center" vertical="top" wrapText="1"/>
    </xf>
    <xf numFmtId="0" fontId="20" fillId="0" borderId="0" xfId="0" applyFont="1" applyAlignment="1">
      <alignment vertical="top"/>
    </xf>
    <xf numFmtId="49" fontId="20" fillId="0" borderId="0" xfId="0" applyNumberFormat="1" applyFont="1" applyAlignment="1">
      <alignment vertical="top"/>
    </xf>
    <xf numFmtId="14" fontId="20" fillId="0" borderId="0" xfId="0" applyNumberFormat="1" applyFont="1" applyAlignment="1">
      <alignment vertical="top"/>
    </xf>
    <xf numFmtId="49" fontId="21" fillId="0" borderId="0" xfId="0" applyNumberFormat="1" applyFont="1" applyAlignment="1">
      <alignment vertical="top" wrapText="1"/>
    </xf>
    <xf numFmtId="0" fontId="22" fillId="0" borderId="0" xfId="0" applyFont="1"/>
    <xf numFmtId="1" fontId="0" fillId="0" borderId="0" xfId="0" applyNumberFormat="1"/>
    <xf numFmtId="0" fontId="4" fillId="2" borderId="0" xfId="0" applyFont="1" applyFill="1" applyAlignment="1">
      <alignment horizontal="center" vertical="center"/>
    </xf>
    <xf numFmtId="0" fontId="4" fillId="2" borderId="0" xfId="0" applyFont="1" applyFill="1" applyAlignment="1">
      <alignment horizontal="center" vertical="center" wrapText="1"/>
    </xf>
    <xf numFmtId="14" fontId="5" fillId="0" borderId="0" xfId="0" applyNumberFormat="1" applyFont="1"/>
    <xf numFmtId="0" fontId="23" fillId="0" borderId="0" xfId="1" applyFont="1"/>
    <xf numFmtId="0" fontId="5" fillId="0" borderId="0" xfId="0" applyFont="1"/>
    <xf numFmtId="14" fontId="0" fillId="0" borderId="0" xfId="0" applyNumberFormat="1"/>
    <xf numFmtId="0" fontId="7" fillId="0" borderId="0" xfId="2" quotePrefix="1"/>
    <xf numFmtId="0" fontId="12" fillId="0" borderId="0" xfId="1" applyFont="1"/>
    <xf numFmtId="0" fontId="24" fillId="0" borderId="0" xfId="5"/>
    <xf numFmtId="165" fontId="5" fillId="7" borderId="7" xfId="3" applyNumberFormat="1" applyFont="1" applyFill="1" applyBorder="1" applyAlignment="1">
      <alignment horizontal="right"/>
    </xf>
    <xf numFmtId="0" fontId="29" fillId="0" borderId="0" xfId="0" applyFont="1"/>
    <xf numFmtId="14" fontId="29" fillId="0" borderId="0" xfId="0" applyNumberFormat="1" applyFont="1"/>
    <xf numFmtId="0" fontId="3" fillId="0" borderId="0" xfId="1" quotePrefix="1"/>
    <xf numFmtId="0" fontId="32" fillId="0" borderId="0" xfId="10" applyFont="1" applyAlignment="1">
      <alignment vertical="center"/>
    </xf>
    <xf numFmtId="0" fontId="24" fillId="0" borderId="0" xfId="5" applyFill="1" applyBorder="1" applyAlignment="1" applyProtection="1">
      <alignment vertical="center"/>
    </xf>
    <xf numFmtId="0" fontId="0" fillId="0" borderId="0" xfId="0" applyAlignment="1">
      <alignment horizontal="left" vertical="center" wrapText="1"/>
    </xf>
    <xf numFmtId="0" fontId="30" fillId="0" borderId="0" xfId="10" applyAlignment="1">
      <alignment vertical="center"/>
    </xf>
    <xf numFmtId="0" fontId="3" fillId="0" borderId="0" xfId="0" applyFont="1"/>
    <xf numFmtId="1" fontId="26" fillId="0" borderId="0" xfId="0" applyNumberFormat="1" applyFont="1" applyAlignment="1">
      <alignment vertical="center"/>
    </xf>
    <xf numFmtId="1" fontId="26" fillId="0" borderId="0" xfId="0" applyNumberFormat="1" applyFont="1" applyAlignment="1">
      <alignment horizontal="center" vertical="center"/>
    </xf>
    <xf numFmtId="0" fontId="7" fillId="0" borderId="0" xfId="0" applyFont="1" applyAlignment="1">
      <alignment horizontal="left" vertical="center"/>
    </xf>
    <xf numFmtId="14" fontId="26" fillId="0" borderId="0" xfId="1" applyNumberFormat="1" applyFont="1"/>
    <xf numFmtId="0" fontId="26" fillId="0" borderId="0" xfId="1" applyFont="1" applyAlignment="1">
      <alignment wrapText="1"/>
    </xf>
    <xf numFmtId="0" fontId="2" fillId="0" borderId="0" xfId="0" applyFont="1" applyAlignment="1">
      <alignment horizontal="left"/>
    </xf>
    <xf numFmtId="0" fontId="3" fillId="0" borderId="0" xfId="1" applyAlignment="1">
      <alignment horizontal="left" wrapText="1"/>
    </xf>
    <xf numFmtId="14" fontId="3" fillId="0" borderId="0" xfId="1" applyNumberFormat="1" applyAlignment="1">
      <alignment wrapText="1"/>
    </xf>
    <xf numFmtId="0" fontId="4" fillId="3" borderId="0" xfId="0" applyFont="1" applyFill="1" applyAlignment="1">
      <alignment horizontal="center" vertical="center" wrapText="1"/>
    </xf>
    <xf numFmtId="0" fontId="4" fillId="4" borderId="0" xfId="0" applyFont="1" applyFill="1" applyAlignment="1">
      <alignment horizontal="center" vertical="center" wrapText="1"/>
    </xf>
    <xf numFmtId="0" fontId="14" fillId="2" borderId="9" xfId="0" applyFont="1" applyFill="1" applyBorder="1" applyAlignment="1">
      <alignment horizontal="center" vertical="top"/>
    </xf>
    <xf numFmtId="0" fontId="14" fillId="2" borderId="9" xfId="0" applyFont="1" applyFill="1" applyBorder="1" applyAlignment="1">
      <alignment horizontal="center" vertical="top" wrapText="1"/>
    </xf>
    <xf numFmtId="0" fontId="26" fillId="0" borderId="0" xfId="1" applyFont="1"/>
    <xf numFmtId="49" fontId="28" fillId="10" borderId="9" xfId="0" applyNumberFormat="1" applyFont="1" applyFill="1" applyBorder="1" applyAlignment="1">
      <alignment horizontal="left" vertical="top"/>
    </xf>
    <xf numFmtId="0" fontId="35" fillId="10" borderId="9" xfId="0" applyFont="1" applyFill="1" applyBorder="1" applyAlignment="1">
      <alignment horizontal="right" vertical="top"/>
    </xf>
    <xf numFmtId="0" fontId="26" fillId="0" borderId="9" xfId="17" applyFont="1" applyBorder="1" applyAlignment="1">
      <alignment vertical="top" wrapText="1"/>
    </xf>
    <xf numFmtId="0" fontId="36" fillId="10" borderId="9" xfId="0" applyFont="1" applyFill="1" applyBorder="1" applyAlignment="1">
      <alignment horizontal="left" vertical="top" wrapText="1"/>
    </xf>
    <xf numFmtId="49" fontId="28" fillId="10" borderId="9" xfId="0" applyNumberFormat="1" applyFont="1" applyFill="1" applyBorder="1" applyAlignment="1">
      <alignment vertical="top"/>
    </xf>
    <xf numFmtId="1" fontId="3" fillId="0" borderId="0" xfId="1" applyNumberFormat="1"/>
    <xf numFmtId="165" fontId="3" fillId="0" borderId="10" xfId="3" applyNumberFormat="1" applyFont="1" applyFill="1" applyBorder="1" applyAlignment="1">
      <alignment horizontal="right"/>
    </xf>
    <xf numFmtId="0" fontId="3" fillId="0" borderId="0" xfId="0" applyFont="1" applyAlignment="1">
      <alignment horizontal="right"/>
    </xf>
    <xf numFmtId="49" fontId="31" fillId="0" borderId="31" xfId="10" applyNumberFormat="1" applyFont="1" applyBorder="1" applyAlignment="1">
      <alignment vertical="center" wrapText="1"/>
    </xf>
    <xf numFmtId="0" fontId="31" fillId="0" borderId="31" xfId="10" applyFont="1" applyBorder="1" applyAlignment="1">
      <alignment vertical="center" wrapText="1"/>
    </xf>
    <xf numFmtId="0" fontId="31" fillId="0" borderId="0" xfId="10" applyFont="1" applyAlignment="1">
      <alignment vertical="center" wrapText="1"/>
    </xf>
    <xf numFmtId="0" fontId="3" fillId="0" borderId="0" xfId="0" applyFont="1" applyAlignment="1">
      <alignment horizontal="left" vertical="center" wrapText="1"/>
    </xf>
    <xf numFmtId="165" fontId="3" fillId="8" borderId="10" xfId="3" applyNumberFormat="1" applyFont="1" applyFill="1" applyBorder="1" applyAlignment="1">
      <alignment horizontal="right"/>
    </xf>
    <xf numFmtId="49" fontId="38" fillId="0" borderId="0" xfId="2" applyNumberFormat="1" applyFont="1" applyAlignment="1">
      <alignment horizontal="center" vertical="center"/>
    </xf>
    <xf numFmtId="3" fontId="5" fillId="3" borderId="6" xfId="2" applyNumberFormat="1" applyFont="1" applyFill="1" applyBorder="1" applyAlignment="1">
      <alignment horizontal="left"/>
    </xf>
    <xf numFmtId="3" fontId="3" fillId="3" borderId="9" xfId="2" applyNumberFormat="1" applyFont="1" applyFill="1" applyBorder="1" applyAlignment="1">
      <alignment horizontal="left"/>
    </xf>
    <xf numFmtId="3" fontId="5" fillId="3" borderId="9" xfId="2" applyNumberFormat="1" applyFont="1" applyFill="1" applyBorder="1" applyAlignment="1">
      <alignment horizontal="left"/>
    </xf>
    <xf numFmtId="3" fontId="5" fillId="0" borderId="22" xfId="2" applyNumberFormat="1" applyFont="1" applyBorder="1" applyAlignment="1">
      <alignment horizontal="left"/>
    </xf>
    <xf numFmtId="3" fontId="5" fillId="0" borderId="9" xfId="2" applyNumberFormat="1" applyFont="1" applyBorder="1" applyAlignment="1">
      <alignment horizontal="left"/>
    </xf>
    <xf numFmtId="0" fontId="13" fillId="8" borderId="18" xfId="2" applyFont="1" applyFill="1" applyBorder="1" applyAlignment="1">
      <alignment horizontal="center"/>
    </xf>
    <xf numFmtId="165" fontId="3" fillId="7" borderId="10" xfId="3" applyNumberFormat="1" applyFont="1" applyFill="1" applyBorder="1" applyAlignment="1">
      <alignment horizontal="center"/>
    </xf>
    <xf numFmtId="3" fontId="7" fillId="0" borderId="0" xfId="2" applyNumberFormat="1"/>
    <xf numFmtId="3" fontId="3" fillId="0" borderId="28" xfId="2" applyNumberFormat="1" applyFont="1" applyBorder="1" applyAlignment="1">
      <alignment horizontal="right"/>
    </xf>
    <xf numFmtId="14" fontId="35" fillId="10" borderId="9" xfId="0" applyNumberFormat="1" applyFont="1" applyFill="1" applyBorder="1" applyAlignment="1">
      <alignment horizontal="right" vertical="top"/>
    </xf>
    <xf numFmtId="0" fontId="3" fillId="0" borderId="9" xfId="1" applyBorder="1"/>
    <xf numFmtId="0" fontId="0" fillId="0" borderId="0" xfId="0" applyAlignment="1">
      <alignment horizontal="right"/>
    </xf>
    <xf numFmtId="0" fontId="4" fillId="4" borderId="0" xfId="0" applyFont="1" applyFill="1" applyAlignment="1">
      <alignment horizontal="center" vertical="center"/>
    </xf>
    <xf numFmtId="0" fontId="3" fillId="0" borderId="0" xfId="0" applyFont="1" applyAlignment="1">
      <alignment horizontal="left"/>
    </xf>
    <xf numFmtId="0" fontId="3" fillId="0" borderId="0" xfId="15" applyFont="1" applyAlignment="1">
      <alignment horizontal="right"/>
    </xf>
    <xf numFmtId="3" fontId="3" fillId="8" borderId="9" xfId="2" applyNumberFormat="1" applyFont="1" applyFill="1" applyBorder="1" applyAlignment="1">
      <alignment horizontal="right"/>
    </xf>
    <xf numFmtId="3" fontId="3" fillId="8" borderId="6" xfId="2" applyNumberFormat="1" applyFont="1" applyFill="1" applyBorder="1" applyAlignment="1">
      <alignment horizontal="right"/>
    </xf>
    <xf numFmtId="0" fontId="17" fillId="0" borderId="0" xfId="0" applyFont="1" applyAlignment="1">
      <alignment horizontal="left" wrapText="1"/>
    </xf>
    <xf numFmtId="1" fontId="5" fillId="0" borderId="28" xfId="3" applyNumberFormat="1" applyFont="1" applyFill="1" applyBorder="1" applyAlignment="1">
      <alignment horizontal="right"/>
    </xf>
    <xf numFmtId="165" fontId="5" fillId="0" borderId="28" xfId="19" applyNumberFormat="1" applyFont="1" applyFill="1" applyBorder="1" applyAlignment="1">
      <alignment horizontal="right"/>
    </xf>
    <xf numFmtId="10" fontId="5" fillId="0" borderId="27" xfId="19" applyNumberFormat="1" applyFont="1" applyFill="1" applyBorder="1" applyAlignment="1">
      <alignment horizontal="right"/>
    </xf>
    <xf numFmtId="10" fontId="5" fillId="0" borderId="28" xfId="19" applyNumberFormat="1" applyFont="1" applyFill="1" applyBorder="1" applyAlignment="1">
      <alignment horizontal="right"/>
    </xf>
    <xf numFmtId="10" fontId="5" fillId="9" borderId="9" xfId="19" applyNumberFormat="1" applyFont="1" applyFill="1" applyBorder="1" applyAlignment="1">
      <alignment horizontal="right"/>
    </xf>
    <xf numFmtId="170" fontId="5" fillId="0" borderId="28" xfId="19" applyNumberFormat="1" applyFont="1" applyFill="1" applyBorder="1" applyAlignment="1">
      <alignment horizontal="right"/>
    </xf>
    <xf numFmtId="9" fontId="5" fillId="0" borderId="28" xfId="19" applyFont="1" applyFill="1" applyBorder="1" applyAlignment="1">
      <alignment horizontal="right"/>
    </xf>
    <xf numFmtId="9" fontId="5" fillId="0" borderId="28" xfId="3" applyFont="1" applyFill="1" applyBorder="1" applyAlignment="1">
      <alignment horizontal="right"/>
    </xf>
    <xf numFmtId="9" fontId="5" fillId="0" borderId="29" xfId="19" applyFont="1" applyFill="1" applyBorder="1" applyAlignment="1">
      <alignment horizontal="right"/>
    </xf>
    <xf numFmtId="1" fontId="7" fillId="0" borderId="0" xfId="2" applyNumberFormat="1"/>
    <xf numFmtId="171" fontId="7" fillId="0" borderId="0" xfId="2" applyNumberFormat="1"/>
    <xf numFmtId="164" fontId="7" fillId="0" borderId="0" xfId="2" applyNumberFormat="1" applyAlignment="1">
      <alignment horizontal="right"/>
    </xf>
    <xf numFmtId="3" fontId="4" fillId="0" borderId="27" xfId="2" applyNumberFormat="1" applyFont="1" applyBorder="1" applyAlignment="1">
      <alignment horizontal="right"/>
    </xf>
    <xf numFmtId="3" fontId="4" fillId="0" borderId="28" xfId="2" applyNumberFormat="1" applyFont="1" applyBorder="1" applyAlignment="1">
      <alignment horizontal="right"/>
    </xf>
    <xf numFmtId="3" fontId="4" fillId="9" borderId="9" xfId="2" applyNumberFormat="1" applyFont="1" applyFill="1" applyBorder="1" applyAlignment="1">
      <alignment horizontal="right"/>
    </xf>
    <xf numFmtId="3" fontId="4" fillId="0" borderId="29" xfId="2" applyNumberFormat="1" applyFont="1" applyBorder="1" applyAlignment="1">
      <alignment horizontal="right"/>
    </xf>
    <xf numFmtId="3" fontId="4" fillId="0" borderId="22" xfId="2" applyNumberFormat="1" applyFont="1" applyBorder="1" applyAlignment="1">
      <alignment horizontal="right"/>
    </xf>
    <xf numFmtId="14" fontId="4" fillId="6" borderId="9" xfId="2" applyNumberFormat="1" applyFont="1" applyFill="1" applyBorder="1" applyAlignment="1">
      <alignment vertical="center"/>
    </xf>
    <xf numFmtId="3" fontId="4" fillId="0" borderId="9" xfId="2" applyNumberFormat="1" applyFont="1" applyBorder="1" applyAlignment="1">
      <alignment horizontal="right"/>
    </xf>
    <xf numFmtId="3" fontId="3" fillId="0" borderId="9" xfId="2" applyNumberFormat="1" applyFont="1" applyBorder="1" applyAlignment="1">
      <alignment horizontal="right"/>
    </xf>
    <xf numFmtId="0" fontId="4" fillId="0" borderId="32" xfId="2" applyFont="1" applyBorder="1" applyAlignment="1">
      <alignment vertical="center"/>
    </xf>
    <xf numFmtId="3" fontId="5" fillId="0" borderId="32" xfId="2" applyNumberFormat="1" applyFont="1" applyBorder="1" applyAlignment="1">
      <alignment horizontal="right"/>
    </xf>
    <xf numFmtId="165" fontId="5" fillId="0" borderId="32" xfId="3" applyNumberFormat="1" applyFont="1" applyFill="1" applyBorder="1" applyAlignment="1">
      <alignment horizontal="right"/>
    </xf>
    <xf numFmtId="0" fontId="10" fillId="0" borderId="1" xfId="2" applyFont="1" applyBorder="1" applyAlignment="1">
      <alignment horizontal="center" vertical="center"/>
    </xf>
    <xf numFmtId="0" fontId="13" fillId="8" borderId="16" xfId="2" applyFont="1" applyFill="1" applyBorder="1" applyAlignment="1">
      <alignment horizontal="center" wrapText="1"/>
    </xf>
    <xf numFmtId="0" fontId="13" fillId="8" borderId="17" xfId="2" applyFont="1" applyFill="1" applyBorder="1" applyAlignment="1">
      <alignment horizontal="center" wrapText="1"/>
    </xf>
    <xf numFmtId="14" fontId="14" fillId="0" borderId="0" xfId="2" applyNumberFormat="1" applyFont="1" applyAlignment="1">
      <alignment horizontal="center" vertical="center"/>
    </xf>
    <xf numFmtId="0" fontId="30" fillId="0" borderId="0" xfId="10" applyAlignment="1">
      <alignment horizontal="left" vertical="center" wrapText="1"/>
    </xf>
    <xf numFmtId="0" fontId="4" fillId="11" borderId="0" xfId="0" applyFont="1" applyFill="1" applyAlignment="1">
      <alignment horizontal="center" vertical="center"/>
    </xf>
    <xf numFmtId="0" fontId="3" fillId="11" borderId="0" xfId="0" applyFont="1" applyFill="1" applyAlignment="1">
      <alignment horizontal="right"/>
    </xf>
    <xf numFmtId="0" fontId="0" fillId="11" borderId="0" xfId="0" applyFill="1"/>
    <xf numFmtId="0" fontId="4" fillId="11" borderId="0" xfId="0" applyFont="1" applyFill="1" applyAlignment="1">
      <alignment horizontal="center" vertical="center" wrapText="1"/>
    </xf>
    <xf numFmtId="0" fontId="3" fillId="11" borderId="0" xfId="0" applyFont="1" applyFill="1"/>
  </cellXfs>
  <cellStyles count="20">
    <cellStyle name="Hyperlink" xfId="5" builtinId="8"/>
    <cellStyle name="Normaali 3" xfId="7" xr:uid="{00000000-0005-0000-0000-000004000000}"/>
    <cellStyle name="Normaali 5" xfId="6" xr:uid="{00000000-0005-0000-0000-000005000000}"/>
    <cellStyle name="Normal" xfId="0" builtinId="0"/>
    <cellStyle name="Normal 10 2" xfId="18" xr:uid="{00000000-0005-0000-0000-000007000000}"/>
    <cellStyle name="Normal 13" xfId="11" xr:uid="{00000000-0005-0000-0000-000008000000}"/>
    <cellStyle name="Normal 14" xfId="15" xr:uid="{00000000-0005-0000-0000-000009000000}"/>
    <cellStyle name="Normal 2" xfId="1" xr:uid="{00000000-0005-0000-0000-00000A000000}"/>
    <cellStyle name="Normal 2 3 2" xfId="12" xr:uid="{00000000-0005-0000-0000-00000B000000}"/>
    <cellStyle name="Normal 3" xfId="2" xr:uid="{00000000-0005-0000-0000-00000C000000}"/>
    <cellStyle name="Normal 4" xfId="13" xr:uid="{00000000-0005-0000-0000-00000D000000}"/>
    <cellStyle name="Normal 5" xfId="14" xr:uid="{00000000-0005-0000-0000-00000E000000}"/>
    <cellStyle name="Normal 8" xfId="9" xr:uid="{00000000-0005-0000-0000-00000F000000}"/>
    <cellStyle name="Normal_Country name" xfId="10" xr:uid="{00000000-0005-0000-0000-000011000000}"/>
    <cellStyle name="Normale 17" xfId="17" xr:uid="{00000000-0005-0000-0000-000013000000}"/>
    <cellStyle name="Normalno 2" xfId="8" xr:uid="{00000000-0005-0000-0000-000014000000}"/>
    <cellStyle name="Percent" xfId="19" builtinId="5"/>
    <cellStyle name="Percent 2" xfId="3" xr:uid="{00000000-0005-0000-0000-000016000000}"/>
    <cellStyle name="Standard 2" xfId="16" xr:uid="{00000000-0005-0000-0000-000017000000}"/>
    <cellStyle name="Κανονικό 2" xfId="4" xr:uid="{00000000-0005-0000-0000-00001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www.dgterritorio.gov.pt/cartografia/cartografia-tematica/caop?language=en" TargetMode="External"/><Relationship Id="rId1" Type="http://schemas.openxmlformats.org/officeDocument/2006/relationships/hyperlink" Target="https://www.bfs.admin.ch/bfs/de/home/dienstleistungen/geostat/geodaten-bundesstatistik/administrative-grenzen/generalisierte-gemeindegrenzen.html"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8"/>
  <sheetViews>
    <sheetView workbookViewId="0">
      <selection activeCell="C10" sqref="C10"/>
    </sheetView>
  </sheetViews>
  <sheetFormatPr defaultColWidth="9.1796875" defaultRowHeight="14" x14ac:dyDescent="0.3"/>
  <cols>
    <col min="1" max="1" width="15" style="7" customWidth="1"/>
    <col min="2" max="2" width="4" style="7" customWidth="1"/>
    <col min="3" max="3" width="13.81640625" style="7" customWidth="1"/>
    <col min="4" max="4" width="5.7265625" style="8" customWidth="1"/>
    <col min="5" max="5" width="79.54296875" style="7" customWidth="1"/>
    <col min="6" max="6" width="42.54296875" style="7" bestFit="1" customWidth="1"/>
    <col min="7" max="16384" width="9.1796875" style="7"/>
  </cols>
  <sheetData>
    <row r="1" spans="1:6" x14ac:dyDescent="0.3">
      <c r="F1" s="9"/>
    </row>
    <row r="2" spans="1:6" x14ac:dyDescent="0.3">
      <c r="A2" s="10" t="s">
        <v>207</v>
      </c>
      <c r="C2" s="146">
        <v>44544</v>
      </c>
      <c r="D2" s="147"/>
      <c r="E2" s="7" t="s">
        <v>1399</v>
      </c>
      <c r="F2" s="9"/>
    </row>
    <row r="3" spans="1:6" x14ac:dyDescent="0.3">
      <c r="C3" s="11">
        <v>44726</v>
      </c>
      <c r="E3" s="7" t="s">
        <v>1400</v>
      </c>
      <c r="F3" s="9"/>
    </row>
    <row r="4" spans="1:6" x14ac:dyDescent="0.3">
      <c r="A4" s="11"/>
      <c r="F4" s="79"/>
    </row>
    <row r="5" spans="1:6" x14ac:dyDescent="0.3">
      <c r="A5" s="11"/>
      <c r="F5" s="9"/>
    </row>
    <row r="6" spans="1:6" x14ac:dyDescent="0.3">
      <c r="F6" s="9"/>
    </row>
    <row r="7" spans="1:6" x14ac:dyDescent="0.3">
      <c r="F7" s="9"/>
    </row>
    <row r="8" spans="1:6" x14ac:dyDescent="0.3">
      <c r="F8" s="9"/>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D55"/>
  <sheetViews>
    <sheetView topLeftCell="A4" workbookViewId="0"/>
  </sheetViews>
  <sheetFormatPr defaultColWidth="9.1796875" defaultRowHeight="14" x14ac:dyDescent="0.3"/>
  <cols>
    <col min="1" max="1" width="9.1796875" style="7"/>
    <col min="2" max="2" width="19.1796875" style="7" customWidth="1"/>
    <col min="3" max="3" width="19.54296875" style="7" customWidth="1"/>
    <col min="4" max="4" width="18.1796875" style="7" customWidth="1"/>
    <col min="5" max="16384" width="9.1796875" style="7"/>
  </cols>
  <sheetData>
    <row r="2" spans="1:4" x14ac:dyDescent="0.3">
      <c r="A2" s="12" t="s">
        <v>208</v>
      </c>
      <c r="B2" s="12"/>
      <c r="C2" s="12"/>
      <c r="D2" s="117" t="s">
        <v>1358</v>
      </c>
    </row>
    <row r="4" spans="1:4" ht="14.5" thickBot="1" x14ac:dyDescent="0.35">
      <c r="A4" s="159" t="s">
        <v>209</v>
      </c>
      <c r="B4" s="159"/>
      <c r="C4" s="159"/>
      <c r="D4" s="159"/>
    </row>
    <row r="5" spans="1:4" ht="52.5" thickBot="1" x14ac:dyDescent="0.35">
      <c r="A5" s="13"/>
      <c r="B5" s="14" t="s">
        <v>210</v>
      </c>
      <c r="C5" s="14" t="s">
        <v>211</v>
      </c>
      <c r="D5" s="15" t="s">
        <v>212</v>
      </c>
    </row>
    <row r="6" spans="1:4" x14ac:dyDescent="0.3">
      <c r="A6" s="16" t="s">
        <v>213</v>
      </c>
      <c r="B6" s="119"/>
      <c r="C6" s="18"/>
      <c r="D6" s="116"/>
    </row>
    <row r="7" spans="1:4" x14ac:dyDescent="0.3">
      <c r="A7" s="17" t="s">
        <v>214</v>
      </c>
      <c r="B7" s="120"/>
      <c r="C7" s="18"/>
      <c r="D7" s="19"/>
    </row>
    <row r="8" spans="1:4" x14ac:dyDescent="0.3">
      <c r="A8" s="17" t="s">
        <v>215</v>
      </c>
      <c r="B8" s="119"/>
      <c r="C8" s="18"/>
      <c r="D8" s="19"/>
    </row>
    <row r="9" spans="1:4" x14ac:dyDescent="0.3">
      <c r="A9" s="17" t="s">
        <v>216</v>
      </c>
      <c r="B9" s="120"/>
      <c r="C9" s="18"/>
      <c r="D9" s="19"/>
    </row>
    <row r="10" spans="1:4" x14ac:dyDescent="0.3">
      <c r="A10" s="17" t="s">
        <v>217</v>
      </c>
      <c r="B10" s="119"/>
      <c r="C10" s="18"/>
      <c r="D10" s="19"/>
    </row>
    <row r="11" spans="1:4" x14ac:dyDescent="0.3">
      <c r="A11" s="17" t="s">
        <v>218</v>
      </c>
      <c r="B11" s="120"/>
      <c r="C11" s="18"/>
      <c r="D11" s="19"/>
    </row>
    <row r="12" spans="1:4" x14ac:dyDescent="0.3">
      <c r="A12" s="17" t="s">
        <v>219</v>
      </c>
      <c r="B12" s="119"/>
      <c r="C12" s="18"/>
      <c r="D12" s="19"/>
    </row>
    <row r="13" spans="1:4" x14ac:dyDescent="0.3">
      <c r="A13" s="17" t="s">
        <v>220</v>
      </c>
      <c r="B13" s="120"/>
      <c r="C13" s="18"/>
      <c r="D13" s="19"/>
    </row>
    <row r="14" spans="1:4" x14ac:dyDescent="0.3">
      <c r="A14" s="17" t="s">
        <v>221</v>
      </c>
      <c r="B14" s="119"/>
      <c r="C14" s="133" t="s">
        <v>1398</v>
      </c>
      <c r="D14" s="19"/>
    </row>
    <row r="15" spans="1:4" x14ac:dyDescent="0.3">
      <c r="A15" s="17" t="s">
        <v>222</v>
      </c>
      <c r="B15" s="119"/>
      <c r="C15" s="18"/>
      <c r="D15" s="19"/>
    </row>
    <row r="16" spans="1:4" x14ac:dyDescent="0.3">
      <c r="A16" s="17" t="s">
        <v>223</v>
      </c>
      <c r="B16" s="120"/>
      <c r="C16" s="18"/>
      <c r="D16" s="19"/>
    </row>
    <row r="17" spans="1:4" x14ac:dyDescent="0.3">
      <c r="A17" s="17" t="s">
        <v>224</v>
      </c>
      <c r="B17" s="119"/>
      <c r="C17" s="18"/>
      <c r="D17" s="19"/>
    </row>
    <row r="18" spans="1:4" x14ac:dyDescent="0.3">
      <c r="A18" s="17" t="s">
        <v>225</v>
      </c>
      <c r="B18" s="120"/>
      <c r="C18" s="133" t="s">
        <v>1398</v>
      </c>
      <c r="D18" s="19"/>
    </row>
    <row r="19" spans="1:4" x14ac:dyDescent="0.3">
      <c r="A19" s="17" t="s">
        <v>226</v>
      </c>
      <c r="B19" s="119"/>
      <c r="C19" s="18"/>
      <c r="D19" s="19"/>
    </row>
    <row r="20" spans="1:4" x14ac:dyDescent="0.3">
      <c r="A20" s="17" t="s">
        <v>227</v>
      </c>
      <c r="B20" s="119"/>
      <c r="C20" s="18"/>
      <c r="D20" s="19"/>
    </row>
    <row r="21" spans="1:4" x14ac:dyDescent="0.3">
      <c r="A21" s="17" t="s">
        <v>228</v>
      </c>
      <c r="B21" s="119"/>
      <c r="C21" s="18"/>
      <c r="D21" s="19"/>
    </row>
    <row r="22" spans="1:4" x14ac:dyDescent="0.3">
      <c r="A22" s="17" t="s">
        <v>229</v>
      </c>
      <c r="B22" s="119"/>
      <c r="C22" s="18"/>
      <c r="D22" s="19"/>
    </row>
    <row r="23" spans="1:4" x14ac:dyDescent="0.3">
      <c r="A23" s="17" t="s">
        <v>206</v>
      </c>
      <c r="B23" s="120"/>
      <c r="C23" s="18"/>
      <c r="D23" s="19"/>
    </row>
    <row r="24" spans="1:4" x14ac:dyDescent="0.3">
      <c r="A24" s="17" t="s">
        <v>230</v>
      </c>
      <c r="B24" s="119"/>
      <c r="C24" s="18"/>
      <c r="D24" s="19"/>
    </row>
    <row r="25" spans="1:4" x14ac:dyDescent="0.3">
      <c r="A25" s="17" t="s">
        <v>231</v>
      </c>
      <c r="B25" s="119"/>
      <c r="C25" s="18"/>
      <c r="D25" s="19"/>
    </row>
    <row r="26" spans="1:4" x14ac:dyDescent="0.3">
      <c r="A26" s="17" t="s">
        <v>232</v>
      </c>
      <c r="B26" s="119"/>
      <c r="C26" s="18"/>
      <c r="D26" s="19"/>
    </row>
    <row r="27" spans="1:4" x14ac:dyDescent="0.3">
      <c r="A27" s="17" t="s">
        <v>233</v>
      </c>
      <c r="B27" s="120"/>
      <c r="C27" s="18"/>
      <c r="D27" s="19"/>
    </row>
    <row r="28" spans="1:4" x14ac:dyDescent="0.3">
      <c r="A28" s="17" t="s">
        <v>234</v>
      </c>
      <c r="B28" s="119"/>
      <c r="C28" s="18"/>
      <c r="D28" s="19"/>
    </row>
    <row r="29" spans="1:4" x14ac:dyDescent="0.3">
      <c r="A29" s="17" t="s">
        <v>235</v>
      </c>
      <c r="B29" s="119"/>
      <c r="C29" s="18"/>
      <c r="D29" s="19"/>
    </row>
    <row r="30" spans="1:4" x14ac:dyDescent="0.3">
      <c r="A30" s="17" t="s">
        <v>236</v>
      </c>
      <c r="B30" s="119"/>
      <c r="C30" s="18"/>
      <c r="D30" s="19"/>
    </row>
    <row r="31" spans="1:4" x14ac:dyDescent="0.3">
      <c r="A31" s="17" t="s">
        <v>237</v>
      </c>
      <c r="B31" s="120"/>
      <c r="C31" s="18"/>
      <c r="D31" s="19"/>
    </row>
    <row r="32" spans="1:4" ht="14.5" thickBot="1" x14ac:dyDescent="0.35">
      <c r="A32" s="20" t="s">
        <v>238</v>
      </c>
      <c r="B32" s="119"/>
      <c r="C32" s="18"/>
      <c r="D32" s="19"/>
    </row>
    <row r="33" spans="1:4" x14ac:dyDescent="0.3">
      <c r="A33" s="21"/>
      <c r="B33" s="22"/>
      <c r="C33" s="160" t="s">
        <v>1366</v>
      </c>
      <c r="D33" s="123" t="s">
        <v>1348</v>
      </c>
    </row>
    <row r="34" spans="1:4" x14ac:dyDescent="0.3">
      <c r="A34" s="23"/>
      <c r="B34" s="24"/>
      <c r="C34" s="161"/>
      <c r="D34" s="124" t="s">
        <v>239</v>
      </c>
    </row>
    <row r="35" spans="1:4" ht="26" thickBot="1" x14ac:dyDescent="0.35">
      <c r="A35" s="23"/>
      <c r="B35" s="24"/>
      <c r="C35" s="26" t="s">
        <v>1367</v>
      </c>
      <c r="D35" s="27" t="s">
        <v>1365</v>
      </c>
    </row>
    <row r="36" spans="1:4" x14ac:dyDescent="0.3">
      <c r="A36" s="23"/>
      <c r="B36" s="24"/>
      <c r="C36" s="28"/>
      <c r="D36" s="29"/>
    </row>
    <row r="38" spans="1:4" x14ac:dyDescent="0.3">
      <c r="A38" s="23"/>
      <c r="B38" s="24"/>
      <c r="C38" s="24"/>
      <c r="D38" s="31"/>
    </row>
    <row r="39" spans="1:4" ht="14.5" thickBot="1" x14ac:dyDescent="0.35">
      <c r="A39" s="162" t="s">
        <v>241</v>
      </c>
      <c r="B39" s="162"/>
      <c r="C39" s="162"/>
      <c r="D39" s="162"/>
    </row>
    <row r="40" spans="1:4" x14ac:dyDescent="0.3">
      <c r="A40" s="16" t="s">
        <v>242</v>
      </c>
      <c r="B40" s="118" t="s">
        <v>1361</v>
      </c>
      <c r="C40" s="134" t="s">
        <v>1398</v>
      </c>
      <c r="D40" s="82"/>
    </row>
    <row r="41" spans="1:4" x14ac:dyDescent="0.3">
      <c r="A41" s="17" t="s">
        <v>243</v>
      </c>
      <c r="B41" s="119" t="s">
        <v>1364</v>
      </c>
      <c r="C41" s="18"/>
      <c r="D41" s="19"/>
    </row>
    <row r="42" spans="1:4" x14ac:dyDescent="0.3">
      <c r="A42" s="17" t="s">
        <v>244</v>
      </c>
      <c r="B42" s="119" t="s">
        <v>1359</v>
      </c>
      <c r="C42" s="18"/>
      <c r="D42" s="19"/>
    </row>
    <row r="43" spans="1:4" x14ac:dyDescent="0.3">
      <c r="A43" s="32" t="s">
        <v>245</v>
      </c>
      <c r="B43" s="120" t="s">
        <v>1362</v>
      </c>
      <c r="C43" s="18"/>
      <c r="D43" s="19"/>
    </row>
    <row r="44" spans="1:4" x14ac:dyDescent="0.3">
      <c r="A44" s="32" t="s">
        <v>246</v>
      </c>
      <c r="B44" s="121"/>
      <c r="C44" s="52"/>
      <c r="D44" s="61"/>
    </row>
    <row r="45" spans="1:4" x14ac:dyDescent="0.3">
      <c r="A45" s="32" t="s">
        <v>247</v>
      </c>
      <c r="B45" s="121"/>
      <c r="C45" s="52"/>
      <c r="D45" s="61"/>
    </row>
    <row r="46" spans="1:4" x14ac:dyDescent="0.3">
      <c r="A46" s="17" t="s">
        <v>248</v>
      </c>
      <c r="B46" s="119" t="s">
        <v>1363</v>
      </c>
      <c r="C46" s="133" t="s">
        <v>1397</v>
      </c>
      <c r="D46" s="19"/>
    </row>
    <row r="47" spans="1:4" x14ac:dyDescent="0.3">
      <c r="A47" s="17" t="s">
        <v>249</v>
      </c>
      <c r="B47" s="122"/>
      <c r="C47" s="56"/>
      <c r="D47" s="57"/>
    </row>
    <row r="48" spans="1:4" x14ac:dyDescent="0.3">
      <c r="A48" s="17" t="s">
        <v>250</v>
      </c>
      <c r="B48" s="119" t="s">
        <v>1360</v>
      </c>
      <c r="C48" s="18"/>
      <c r="D48" s="110"/>
    </row>
    <row r="49" spans="1:4" x14ac:dyDescent="0.3">
      <c r="A49" s="17" t="s">
        <v>251</v>
      </c>
      <c r="B49" s="56"/>
      <c r="C49" s="56"/>
      <c r="D49" s="57"/>
    </row>
    <row r="50" spans="1:4" ht="14.5" thickBot="1" x14ac:dyDescent="0.35">
      <c r="A50" s="20" t="s">
        <v>252</v>
      </c>
      <c r="B50" s="58"/>
      <c r="C50" s="62"/>
      <c r="D50" s="63"/>
    </row>
    <row r="51" spans="1:4" x14ac:dyDescent="0.3">
      <c r="A51" s="23"/>
      <c r="B51" s="24"/>
      <c r="C51" s="160" t="s">
        <v>1366</v>
      </c>
      <c r="D51" s="25" t="s">
        <v>239</v>
      </c>
    </row>
    <row r="52" spans="1:4" x14ac:dyDescent="0.3">
      <c r="C52" s="161"/>
      <c r="D52" s="123" t="s">
        <v>1349</v>
      </c>
    </row>
    <row r="53" spans="1:4" ht="26" thickBot="1" x14ac:dyDescent="0.35">
      <c r="C53" s="26" t="s">
        <v>1367</v>
      </c>
      <c r="D53" s="27" t="s">
        <v>1365</v>
      </c>
    </row>
    <row r="54" spans="1:4" ht="25.5" customHeight="1" thickBot="1" x14ac:dyDescent="0.35">
      <c r="D54" s="33"/>
    </row>
    <row r="55" spans="1:4" ht="14.5" thickBot="1" x14ac:dyDescent="0.35">
      <c r="A55" s="30" t="s">
        <v>240</v>
      </c>
      <c r="B55" s="59"/>
      <c r="C55" s="59"/>
      <c r="D55" s="60"/>
    </row>
  </sheetData>
  <mergeCells count="4">
    <mergeCell ref="A4:D4"/>
    <mergeCell ref="C33:C34"/>
    <mergeCell ref="A39:D39"/>
    <mergeCell ref="C51:C52"/>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52"/>
  <sheetViews>
    <sheetView workbookViewId="0">
      <selection activeCell="K20" sqref="K20"/>
    </sheetView>
  </sheetViews>
  <sheetFormatPr defaultColWidth="9.1796875" defaultRowHeight="14" x14ac:dyDescent="0.3"/>
  <cols>
    <col min="1" max="1" width="12.26953125" style="35" customWidth="1"/>
    <col min="2" max="2" width="12.453125" style="35" customWidth="1"/>
    <col min="3" max="3" width="12" style="35" customWidth="1"/>
    <col min="4" max="4" width="13.54296875" style="35" customWidth="1"/>
    <col min="5" max="6" width="21.26953125" style="35" customWidth="1"/>
    <col min="7" max="7" width="25" style="35" customWidth="1"/>
    <col min="8" max="8" width="24.26953125" style="35" customWidth="1"/>
    <col min="9" max="9" width="9.1796875" style="7"/>
    <col min="10" max="10" width="18" style="145" customWidth="1"/>
    <col min="11" max="11" width="10.81640625" style="145" customWidth="1"/>
    <col min="12" max="12" width="17.453125" style="7" bestFit="1" customWidth="1"/>
    <col min="13" max="13" width="11.7265625" style="7" bestFit="1" customWidth="1"/>
    <col min="14" max="16384" width="9.1796875" style="7"/>
  </cols>
  <sheetData>
    <row r="1" spans="1:12" x14ac:dyDescent="0.3">
      <c r="A1" s="34" t="s">
        <v>209</v>
      </c>
    </row>
    <row r="2" spans="1:12" x14ac:dyDescent="0.3">
      <c r="A2" s="36"/>
      <c r="B2" s="37" t="s">
        <v>253</v>
      </c>
      <c r="C2" s="37" t="s">
        <v>254</v>
      </c>
      <c r="D2" s="37" t="s">
        <v>255</v>
      </c>
      <c r="E2" s="37" t="s">
        <v>256</v>
      </c>
      <c r="F2" s="37" t="s">
        <v>257</v>
      </c>
      <c r="G2" s="37" t="s">
        <v>258</v>
      </c>
      <c r="H2" s="37" t="s">
        <v>259</v>
      </c>
    </row>
    <row r="3" spans="1:12" x14ac:dyDescent="0.3">
      <c r="A3" s="38" t="s">
        <v>213</v>
      </c>
      <c r="B3" s="148">
        <f t="shared" ref="B3" ca="1" si="0">COUNTA(INDIRECT(CONCATENATE(A3,"!","b2",":","b","40000")))</f>
        <v>1</v>
      </c>
      <c r="C3" s="148" t="e">
        <f t="shared" ref="C3" ca="1" si="1">B3-COUNTIF(INDIRECT(CONCATENATE(A3,"!","E2",":","E",B3+1)),"no")</f>
        <v>#REF!</v>
      </c>
      <c r="D3" s="138" t="e">
        <f t="shared" ref="D3" ca="1" si="2">C3/B3</f>
        <v>#REF!</v>
      </c>
      <c r="E3" s="39" t="e">
        <f t="shared" ref="E3" ca="1" si="3">MAX(INDIRECT(CONCATENATE(A3,"!","F2",":","F",B3+1)))</f>
        <v>#REF!</v>
      </c>
      <c r="F3" s="39" t="e">
        <f t="shared" ref="F3" ca="1" si="4">MIN(INDIRECT(CONCATENATE(A3,"!","F2",":","F",B3+1)))</f>
        <v>#REF!</v>
      </c>
      <c r="G3" s="39" t="e">
        <f t="shared" ref="G3" ca="1" si="5">AVERAGE(INDIRECT(CONCATENATE(A3,"!","F2",":","F",B3+1)))</f>
        <v>#REF!</v>
      </c>
      <c r="H3" s="39" t="e">
        <f t="shared" ref="H3" ca="1" si="6">SUM(INDIRECT(CONCATENATE(A3,"!","F2",":","F",B3+1)))</f>
        <v>#REF!</v>
      </c>
      <c r="J3" s="125"/>
      <c r="L3" s="125"/>
    </row>
    <row r="4" spans="1:12" x14ac:dyDescent="0.3">
      <c r="A4" s="40" t="s">
        <v>214</v>
      </c>
      <c r="B4" s="149">
        <f t="shared" ref="B4:B29" ca="1" si="7">COUNTA(INDIRECT(CONCATENATE(A4,"!","b2",":","b","40000")))</f>
        <v>1</v>
      </c>
      <c r="C4" s="149" t="e">
        <f t="shared" ref="C4:C29" ca="1" si="8">B4-COUNTIF(INDIRECT(CONCATENATE(A4,"!","E2",":","E",B4+1)),"no")</f>
        <v>#REF!</v>
      </c>
      <c r="D4" s="142" t="e">
        <f t="shared" ref="D4:D29" ca="1" si="9">C4/B4</f>
        <v>#REF!</v>
      </c>
      <c r="E4" s="41" t="e">
        <f t="shared" ref="E4:E10" ca="1" si="10">MAX(INDIRECT(CONCATENATE(A4,"!","F2",":","F",B4+1)))</f>
        <v>#REF!</v>
      </c>
      <c r="F4" s="41" t="e">
        <f t="shared" ref="F4:F9" ca="1" si="11">MIN(INDIRECT(CONCATENATE(A4,"!","F2",":","F",B4+1)))</f>
        <v>#REF!</v>
      </c>
      <c r="G4" s="41" t="e">
        <f t="shared" ref="G4:G9" ca="1" si="12">AVERAGE(INDIRECT(CONCATENATE(A4,"!","F2",":","F",B4+1)))</f>
        <v>#REF!</v>
      </c>
      <c r="H4" s="41" t="e">
        <f t="shared" ref="H4:H9" ca="1" si="13">SUM(INDIRECT(CONCATENATE(A4,"!","F2",":","F",B4+1)))</f>
        <v>#REF!</v>
      </c>
      <c r="J4" s="125"/>
      <c r="L4" s="125"/>
    </row>
    <row r="5" spans="1:12" x14ac:dyDescent="0.3">
      <c r="A5" s="40" t="s">
        <v>215</v>
      </c>
      <c r="B5" s="149">
        <f t="shared" ca="1" si="7"/>
        <v>1</v>
      </c>
      <c r="C5" s="149" t="e">
        <f t="shared" ca="1" si="8"/>
        <v>#REF!</v>
      </c>
      <c r="D5" s="142" t="e">
        <f t="shared" ca="1" si="9"/>
        <v>#REF!</v>
      </c>
      <c r="E5" s="41" t="e">
        <f t="shared" ca="1" si="10"/>
        <v>#REF!</v>
      </c>
      <c r="F5" s="41" t="e">
        <f t="shared" ca="1" si="11"/>
        <v>#REF!</v>
      </c>
      <c r="G5" s="41" t="e">
        <f t="shared" ca="1" si="12"/>
        <v>#REF!</v>
      </c>
      <c r="H5" s="41" t="e">
        <f t="shared" ca="1" si="13"/>
        <v>#REF!</v>
      </c>
      <c r="J5" s="125"/>
      <c r="L5" s="125"/>
    </row>
    <row r="6" spans="1:12" x14ac:dyDescent="0.3">
      <c r="A6" s="40" t="s">
        <v>216</v>
      </c>
      <c r="B6" s="149">
        <f ca="1">COUNTA(INDIRECT(CONCATENATE(A6,"!","b2",":","b","40000")))</f>
        <v>1</v>
      </c>
      <c r="C6" s="149" t="e">
        <f t="shared" ca="1" si="8"/>
        <v>#REF!</v>
      </c>
      <c r="D6" s="142" t="e">
        <f t="shared" ca="1" si="9"/>
        <v>#REF!</v>
      </c>
      <c r="E6" s="41" t="e">
        <f t="shared" ca="1" si="10"/>
        <v>#REF!</v>
      </c>
      <c r="F6" s="41" t="e">
        <f t="shared" ca="1" si="11"/>
        <v>#REF!</v>
      </c>
      <c r="G6" s="41" t="e">
        <f t="shared" ca="1" si="12"/>
        <v>#REF!</v>
      </c>
      <c r="H6" s="41" t="e">
        <f t="shared" ca="1" si="13"/>
        <v>#REF!</v>
      </c>
      <c r="J6" s="125"/>
      <c r="L6" s="125"/>
    </row>
    <row r="7" spans="1:12" x14ac:dyDescent="0.3">
      <c r="A7" s="40" t="s">
        <v>217</v>
      </c>
      <c r="B7" s="149">
        <f t="shared" ca="1" si="7"/>
        <v>1</v>
      </c>
      <c r="C7" s="149" t="e">
        <f t="shared" ref="C7:C8" ca="1" si="14">B7-COUNTIF(INDIRECT(CONCATENATE(A7,"!","E2",":","E",B7+1)),"no")</f>
        <v>#REF!</v>
      </c>
      <c r="D7" s="139" t="e">
        <f t="shared" ca="1" si="9"/>
        <v>#REF!</v>
      </c>
      <c r="E7" s="43" t="e">
        <f t="shared" ca="1" si="10"/>
        <v>#REF!</v>
      </c>
      <c r="F7" s="43" t="e">
        <f t="shared" ca="1" si="11"/>
        <v>#REF!</v>
      </c>
      <c r="G7" s="43" t="e">
        <f t="shared" ca="1" si="12"/>
        <v>#REF!</v>
      </c>
      <c r="H7" s="43" t="e">
        <f t="shared" ca="1" si="13"/>
        <v>#REF!</v>
      </c>
      <c r="J7" s="125"/>
      <c r="L7" s="125"/>
    </row>
    <row r="8" spans="1:12" x14ac:dyDescent="0.3">
      <c r="A8" s="40" t="s">
        <v>218</v>
      </c>
      <c r="B8" s="149">
        <f t="shared" ref="B8" ca="1" si="15">COUNTA(INDIRECT(CONCATENATE(A8,"!","b2",":","b","40000")))</f>
        <v>1</v>
      </c>
      <c r="C8" s="149" t="e">
        <f t="shared" ca="1" si="14"/>
        <v>#REF!</v>
      </c>
      <c r="D8" s="139" t="e">
        <f t="shared" ref="D8" ca="1" si="16">C8/B8</f>
        <v>#REF!</v>
      </c>
      <c r="E8" s="41" t="e">
        <f t="shared" ref="E8" ca="1" si="17">MAX(INDIRECT(CONCATENATE(A8,"!","F2",":","F",B8+1)))</f>
        <v>#REF!</v>
      </c>
      <c r="F8" s="41" t="e">
        <f t="shared" ref="F8" ca="1" si="18">MIN(INDIRECT(CONCATENATE(A8,"!","F2",":","F",B8+1)))</f>
        <v>#REF!</v>
      </c>
      <c r="G8" s="41" t="e">
        <f t="shared" ref="G8" ca="1" si="19">AVERAGE(INDIRECT(CONCATENATE(A8,"!","F2",":","F",B8+1)))</f>
        <v>#REF!</v>
      </c>
      <c r="H8" s="41" t="e">
        <f t="shared" ref="H8" ca="1" si="20">SUM(INDIRECT(CONCATENATE(A8,"!","F2",":","F",B8+1)))</f>
        <v>#REF!</v>
      </c>
      <c r="J8" s="125"/>
      <c r="L8" s="125"/>
    </row>
    <row r="9" spans="1:12" x14ac:dyDescent="0.3">
      <c r="A9" s="40" t="s">
        <v>219</v>
      </c>
      <c r="B9" s="149">
        <f t="shared" ca="1" si="7"/>
        <v>1</v>
      </c>
      <c r="C9" s="149" t="e">
        <f t="shared" ca="1" si="8"/>
        <v>#REF!</v>
      </c>
      <c r="D9" s="142" t="e">
        <f t="shared" ca="1" si="9"/>
        <v>#REF!</v>
      </c>
      <c r="E9" s="41" t="e">
        <f t="shared" ca="1" si="10"/>
        <v>#REF!</v>
      </c>
      <c r="F9" s="41" t="e">
        <f t="shared" ca="1" si="11"/>
        <v>#REF!</v>
      </c>
      <c r="G9" s="41" t="e">
        <f t="shared" ca="1" si="12"/>
        <v>#REF!</v>
      </c>
      <c r="H9" s="41" t="e">
        <f t="shared" ca="1" si="13"/>
        <v>#REF!</v>
      </c>
      <c r="J9" s="125"/>
      <c r="L9" s="125"/>
    </row>
    <row r="10" spans="1:12" x14ac:dyDescent="0.3">
      <c r="A10" s="40" t="s">
        <v>220</v>
      </c>
      <c r="B10" s="149">
        <f t="shared" ca="1" si="7"/>
        <v>1</v>
      </c>
      <c r="C10" s="149" t="e">
        <f t="shared" ca="1" si="8"/>
        <v>#REF!</v>
      </c>
      <c r="D10" s="139" t="e">
        <f t="shared" ca="1" si="9"/>
        <v>#REF!</v>
      </c>
      <c r="E10" s="41" t="e">
        <f t="shared" ca="1" si="10"/>
        <v>#REF!</v>
      </c>
      <c r="F10" s="41" t="e">
        <f t="shared" ref="F10:F14" ca="1" si="21">MIN(INDIRECT(CONCATENATE(A10,"!","F2",":","F",B10+1)))</f>
        <v>#REF!</v>
      </c>
      <c r="G10" s="41" t="e">
        <f t="shared" ref="G10:G14" ca="1" si="22">AVERAGE(INDIRECT(CONCATENATE(A10,"!","F2",":","F",B10+1)))</f>
        <v>#REF!</v>
      </c>
      <c r="H10" s="41" t="e">
        <f t="shared" ref="H10:H14" ca="1" si="23">SUM(INDIRECT(CONCATENATE(A10,"!","F2",":","F",B10+1)))</f>
        <v>#REF!</v>
      </c>
      <c r="J10" s="125"/>
      <c r="L10" s="125"/>
    </row>
    <row r="11" spans="1:12" x14ac:dyDescent="0.3">
      <c r="A11" s="40" t="s">
        <v>221</v>
      </c>
      <c r="B11" s="149">
        <f t="shared" ca="1" si="7"/>
        <v>1</v>
      </c>
      <c r="C11" s="149" t="e">
        <f t="shared" ca="1" si="8"/>
        <v>#REF!</v>
      </c>
      <c r="D11" s="139" t="e">
        <f t="shared" ca="1" si="9"/>
        <v>#REF!</v>
      </c>
      <c r="E11" s="126" t="s">
        <v>260</v>
      </c>
      <c r="F11" s="126" t="s">
        <v>260</v>
      </c>
      <c r="G11" s="126" t="s">
        <v>260</v>
      </c>
      <c r="H11" s="126" t="s">
        <v>260</v>
      </c>
      <c r="J11" s="125"/>
      <c r="L11" s="125"/>
    </row>
    <row r="12" spans="1:12" x14ac:dyDescent="0.3">
      <c r="A12" s="40" t="s">
        <v>222</v>
      </c>
      <c r="B12" s="149">
        <f t="shared" ref="B12" ca="1" si="24">COUNTA(INDIRECT(CONCATENATE(A12,"!","b2",":","b","40000")))</f>
        <v>1</v>
      </c>
      <c r="C12" s="149" t="e">
        <f t="shared" ref="C12:C15" ca="1" si="25">B12-COUNTIF(INDIRECT(CONCATENATE(A12,"!","E2",":","E",B12+1)),"no")</f>
        <v>#REF!</v>
      </c>
      <c r="D12" s="141" t="e">
        <f t="shared" ref="D12" ca="1" si="26">C12/B12</f>
        <v>#REF!</v>
      </c>
      <c r="E12" s="41" t="e">
        <f t="shared" ref="E12:E14" ca="1" si="27">MAX(INDIRECT(CONCATENATE(A12,"!","F2",":","F",B12+1)))</f>
        <v>#REF!</v>
      </c>
      <c r="F12" s="41" t="e">
        <f t="shared" ca="1" si="21"/>
        <v>#REF!</v>
      </c>
      <c r="G12" s="41" t="e">
        <f t="shared" ca="1" si="22"/>
        <v>#REF!</v>
      </c>
      <c r="H12" s="41" t="e">
        <f t="shared" ca="1" si="23"/>
        <v>#REF!</v>
      </c>
      <c r="J12" s="125"/>
      <c r="L12" s="125"/>
    </row>
    <row r="13" spans="1:12" x14ac:dyDescent="0.3">
      <c r="A13" s="40" t="s">
        <v>223</v>
      </c>
      <c r="B13" s="149">
        <f t="shared" ref="B13:B15" ca="1" si="28">COUNTA(INDIRECT(CONCATENATE(A13,"!","b2",":","b","40000")))</f>
        <v>1</v>
      </c>
      <c r="C13" s="149" t="e">
        <f t="shared" ca="1" si="25"/>
        <v>#REF!</v>
      </c>
      <c r="D13" s="142" t="e">
        <f t="shared" ref="D13:D15" ca="1" si="29">C13/B13</f>
        <v>#REF!</v>
      </c>
      <c r="E13" s="41" t="e">
        <f t="shared" ca="1" si="27"/>
        <v>#REF!</v>
      </c>
      <c r="F13" s="41" t="e">
        <f t="shared" ca="1" si="21"/>
        <v>#REF!</v>
      </c>
      <c r="G13" s="41" t="e">
        <f t="shared" ca="1" si="22"/>
        <v>#REF!</v>
      </c>
      <c r="H13" s="41" t="e">
        <f t="shared" ca="1" si="23"/>
        <v>#REF!</v>
      </c>
      <c r="J13" s="125"/>
      <c r="L13" s="125"/>
    </row>
    <row r="14" spans="1:12" x14ac:dyDescent="0.3">
      <c r="A14" s="40" t="s">
        <v>224</v>
      </c>
      <c r="B14" s="149">
        <f t="shared" ca="1" si="28"/>
        <v>1</v>
      </c>
      <c r="C14" s="149" t="e">
        <f t="shared" ca="1" si="25"/>
        <v>#REF!</v>
      </c>
      <c r="D14" s="139" t="e">
        <f t="shared" ca="1" si="29"/>
        <v>#REF!</v>
      </c>
      <c r="E14" s="41" t="e">
        <f t="shared" ca="1" si="27"/>
        <v>#REF!</v>
      </c>
      <c r="F14" s="41" t="e">
        <f t="shared" ca="1" si="21"/>
        <v>#REF!</v>
      </c>
      <c r="G14" s="41" t="e">
        <f t="shared" ca="1" si="22"/>
        <v>#REF!</v>
      </c>
      <c r="H14" s="41" t="e">
        <f t="shared" ca="1" si="23"/>
        <v>#REF!</v>
      </c>
      <c r="J14" s="125"/>
      <c r="L14" s="125"/>
    </row>
    <row r="15" spans="1:12" x14ac:dyDescent="0.3">
      <c r="A15" s="40" t="s">
        <v>225</v>
      </c>
      <c r="B15" s="149">
        <f t="shared" ca="1" si="28"/>
        <v>1</v>
      </c>
      <c r="C15" s="149" t="e">
        <f t="shared" ca="1" si="25"/>
        <v>#REF!</v>
      </c>
      <c r="D15" s="142" t="e">
        <f t="shared" ca="1" si="29"/>
        <v>#REF!</v>
      </c>
      <c r="E15" s="126" t="s">
        <v>260</v>
      </c>
      <c r="F15" s="126" t="s">
        <v>260</v>
      </c>
      <c r="G15" s="126" t="s">
        <v>260</v>
      </c>
      <c r="H15" s="126" t="s">
        <v>260</v>
      </c>
      <c r="J15" s="125"/>
      <c r="L15" s="125"/>
    </row>
    <row r="16" spans="1:12" x14ac:dyDescent="0.3">
      <c r="A16" s="40" t="s">
        <v>226</v>
      </c>
      <c r="B16" s="149">
        <f t="shared" ca="1" si="7"/>
        <v>119</v>
      </c>
      <c r="C16" s="149">
        <f t="shared" ca="1" si="8"/>
        <v>0</v>
      </c>
      <c r="D16" s="142">
        <f t="shared" ca="1" si="9"/>
        <v>0</v>
      </c>
      <c r="E16" s="41">
        <f t="shared" ref="E16:E29" ca="1" si="30">MAX(INDIRECT(CONCATENATE(A16,"!","F2",":","F",B16+1)))</f>
        <v>614618</v>
      </c>
      <c r="F16" s="41">
        <f t="shared" ref="F16:F29" ca="1" si="31">MIN(INDIRECT(CONCATENATE(A16,"!","F2",":","F",B16+1)))</f>
        <v>937</v>
      </c>
      <c r="G16" s="41">
        <f t="shared" ref="G16:G29" ca="1" si="32">AVERAGE(INDIRECT(CONCATENATE(A16,"!","F2",":","F",B16+1)))</f>
        <v>15904.394957983193</v>
      </c>
      <c r="H16" s="41">
        <f t="shared" ref="H16:H29" ca="1" si="33">SUM(INDIRECT(CONCATENATE(A16,"!","F2",":","F",B16+1)))</f>
        <v>1892623</v>
      </c>
      <c r="J16" s="125"/>
      <c r="L16" s="125"/>
    </row>
    <row r="17" spans="1:13" x14ac:dyDescent="0.3">
      <c r="A17" s="40" t="s">
        <v>227</v>
      </c>
      <c r="B17" s="149">
        <f t="shared" ca="1" si="7"/>
        <v>1</v>
      </c>
      <c r="C17" s="149" t="e">
        <f t="shared" ca="1" si="8"/>
        <v>#REF!</v>
      </c>
      <c r="D17" s="142" t="e">
        <f t="shared" ca="1" si="9"/>
        <v>#REF!</v>
      </c>
      <c r="E17" s="41" t="e">
        <f t="shared" ca="1" si="30"/>
        <v>#REF!</v>
      </c>
      <c r="F17" s="41" t="e">
        <f t="shared" ca="1" si="31"/>
        <v>#REF!</v>
      </c>
      <c r="G17" s="41" t="e">
        <f t="shared" ca="1" si="32"/>
        <v>#REF!</v>
      </c>
      <c r="H17" s="41" t="e">
        <f t="shared" ca="1" si="33"/>
        <v>#REF!</v>
      </c>
      <c r="J17" s="125"/>
      <c r="L17" s="125"/>
    </row>
    <row r="18" spans="1:13" x14ac:dyDescent="0.3">
      <c r="A18" s="40" t="s">
        <v>228</v>
      </c>
      <c r="B18" s="149">
        <f t="shared" ca="1" si="7"/>
        <v>1</v>
      </c>
      <c r="C18" s="149" t="e">
        <f t="shared" ca="1" si="8"/>
        <v>#REF!</v>
      </c>
      <c r="D18" s="142" t="e">
        <f t="shared" ca="1" si="9"/>
        <v>#REF!</v>
      </c>
      <c r="E18" s="41" t="e">
        <f t="shared" ca="1" si="30"/>
        <v>#REF!</v>
      </c>
      <c r="F18" s="41" t="e">
        <f t="shared" ca="1" si="31"/>
        <v>#REF!</v>
      </c>
      <c r="G18" s="41" t="e">
        <f t="shared" ca="1" si="32"/>
        <v>#REF!</v>
      </c>
      <c r="H18" s="41" t="e">
        <f t="shared" ca="1" si="33"/>
        <v>#REF!</v>
      </c>
      <c r="J18" s="125"/>
      <c r="L18" s="125"/>
    </row>
    <row r="19" spans="1:13" x14ac:dyDescent="0.3">
      <c r="A19" s="40" t="s">
        <v>229</v>
      </c>
      <c r="B19" s="149">
        <f t="shared" ca="1" si="7"/>
        <v>1</v>
      </c>
      <c r="C19" s="149" t="e">
        <f t="shared" ca="1" si="8"/>
        <v>#REF!</v>
      </c>
      <c r="D19" s="142" t="e">
        <f t="shared" ca="1" si="9"/>
        <v>#REF!</v>
      </c>
      <c r="E19" s="41" t="e">
        <f t="shared" ca="1" si="30"/>
        <v>#REF!</v>
      </c>
      <c r="F19" s="41" t="e">
        <f t="shared" ca="1" si="31"/>
        <v>#REF!</v>
      </c>
      <c r="G19" s="41" t="e">
        <f t="shared" ca="1" si="32"/>
        <v>#REF!</v>
      </c>
      <c r="H19" s="41" t="e">
        <f t="shared" ca="1" si="33"/>
        <v>#REF!</v>
      </c>
      <c r="J19" s="125"/>
      <c r="L19" s="125"/>
    </row>
    <row r="20" spans="1:13" x14ac:dyDescent="0.3">
      <c r="A20" s="40" t="s">
        <v>206</v>
      </c>
      <c r="B20" s="149">
        <f t="shared" ca="1" si="7"/>
        <v>1</v>
      </c>
      <c r="C20" s="149" t="e">
        <f t="shared" ca="1" si="8"/>
        <v>#REF!</v>
      </c>
      <c r="D20" s="142" t="e">
        <f t="shared" ca="1" si="9"/>
        <v>#REF!</v>
      </c>
      <c r="E20" s="41" t="e">
        <f t="shared" ca="1" si="30"/>
        <v>#REF!</v>
      </c>
      <c r="F20" s="41" t="e">
        <f t="shared" ref="F20" ca="1" si="34">MIN(INDIRECT(CONCATENATE(A20,"!","F2",":","F",B20+1)))</f>
        <v>#REF!</v>
      </c>
      <c r="G20" s="41" t="e">
        <f t="shared" ref="G20" ca="1" si="35">AVERAGE(INDIRECT(CONCATENATE(A20,"!","F2",":","F",B20+1)))</f>
        <v>#REF!</v>
      </c>
      <c r="H20" s="41" t="e">
        <f t="shared" ref="H20" ca="1" si="36">SUM(INDIRECT(CONCATENATE(A20,"!","F2",":","F",B20+1)))</f>
        <v>#REF!</v>
      </c>
      <c r="J20" s="125"/>
      <c r="L20" s="125"/>
    </row>
    <row r="21" spans="1:13" x14ac:dyDescent="0.3">
      <c r="A21" s="40" t="s">
        <v>230</v>
      </c>
      <c r="B21" s="149">
        <f t="shared" ca="1" si="7"/>
        <v>1</v>
      </c>
      <c r="C21" s="149" t="e">
        <f t="shared" ca="1" si="8"/>
        <v>#REF!</v>
      </c>
      <c r="D21" s="142" t="e">
        <f t="shared" ca="1" si="9"/>
        <v>#REF!</v>
      </c>
      <c r="E21" s="41" t="e">
        <f t="shared" ca="1" si="30"/>
        <v>#REF!</v>
      </c>
      <c r="F21" s="41" t="e">
        <f t="shared" ca="1" si="31"/>
        <v>#REF!</v>
      </c>
      <c r="G21" s="41" t="e">
        <f t="shared" ca="1" si="32"/>
        <v>#REF!</v>
      </c>
      <c r="H21" s="41" t="e">
        <f t="shared" ca="1" si="33"/>
        <v>#REF!</v>
      </c>
      <c r="J21" s="125"/>
      <c r="L21" s="125"/>
    </row>
    <row r="22" spans="1:13" x14ac:dyDescent="0.3">
      <c r="A22" s="40" t="s">
        <v>231</v>
      </c>
      <c r="B22" s="149">
        <f t="shared" ca="1" si="7"/>
        <v>1</v>
      </c>
      <c r="C22" s="149" t="e">
        <f t="shared" ca="1" si="8"/>
        <v>#REF!</v>
      </c>
      <c r="D22" s="139" t="e">
        <f t="shared" ca="1" si="9"/>
        <v>#REF!</v>
      </c>
      <c r="E22" s="41" t="e">
        <f t="shared" ca="1" si="30"/>
        <v>#REF!</v>
      </c>
      <c r="F22" s="41" t="e">
        <f t="shared" ca="1" si="31"/>
        <v>#REF!</v>
      </c>
      <c r="G22" s="41" t="e">
        <f t="shared" ca="1" si="32"/>
        <v>#REF!</v>
      </c>
      <c r="H22" s="41" t="e">
        <f t="shared" ca="1" si="33"/>
        <v>#REF!</v>
      </c>
      <c r="J22" s="125"/>
      <c r="L22" s="125"/>
    </row>
    <row r="23" spans="1:13" x14ac:dyDescent="0.3">
      <c r="A23" s="40" t="s">
        <v>232</v>
      </c>
      <c r="B23" s="149">
        <f t="shared" ca="1" si="7"/>
        <v>1</v>
      </c>
      <c r="C23" s="149" t="e">
        <f t="shared" ca="1" si="8"/>
        <v>#REF!</v>
      </c>
      <c r="D23" s="139" t="e">
        <f t="shared" ca="1" si="9"/>
        <v>#REF!</v>
      </c>
      <c r="E23" s="41" t="e">
        <f t="shared" ca="1" si="30"/>
        <v>#REF!</v>
      </c>
      <c r="F23" s="41" t="e">
        <f t="shared" ca="1" si="31"/>
        <v>#REF!</v>
      </c>
      <c r="G23" s="41" t="e">
        <f t="shared" ca="1" si="32"/>
        <v>#REF!</v>
      </c>
      <c r="H23" s="41" t="e">
        <f t="shared" ca="1" si="33"/>
        <v>#REF!</v>
      </c>
      <c r="J23" s="125"/>
      <c r="L23" s="125"/>
    </row>
    <row r="24" spans="1:13" x14ac:dyDescent="0.3">
      <c r="A24" s="40" t="s">
        <v>233</v>
      </c>
      <c r="B24" s="149">
        <f t="shared" ref="B24:B25" ca="1" si="37">COUNTA(INDIRECT(CONCATENATE(A24,"!","b2",":","b","40000")))</f>
        <v>1</v>
      </c>
      <c r="C24" s="149" t="e">
        <f t="shared" ref="C24:C25" ca="1" si="38">B24-COUNTIF(INDIRECT(CONCATENATE(A24,"!","E2",":","E",B24+1)),"no")</f>
        <v>#REF!</v>
      </c>
      <c r="D24" s="139" t="e">
        <f t="shared" ref="D24:D25" ca="1" si="39">C24/B24</f>
        <v>#REF!</v>
      </c>
      <c r="E24" s="41" t="e">
        <f t="shared" ca="1" si="30"/>
        <v>#REF!</v>
      </c>
      <c r="F24" s="41" t="e">
        <f ca="1">MIN(INDIRECT(CONCATENATE(A24,"!","F2",":","F",B24+1)))</f>
        <v>#REF!</v>
      </c>
      <c r="G24" s="41" t="e">
        <f ca="1">AVERAGE(INDIRECT(CONCATENATE(A24,"!","F2",":","F",B24+1)))</f>
        <v>#REF!</v>
      </c>
      <c r="H24" s="41" t="e">
        <f ca="1">SUM(INDIRECT(CONCATENATE(A24,"!","F2",":","F",B24+1)))</f>
        <v>#REF!</v>
      </c>
      <c r="J24" s="125"/>
      <c r="L24" s="125"/>
    </row>
    <row r="25" spans="1:13" x14ac:dyDescent="0.3">
      <c r="A25" s="40" t="s">
        <v>234</v>
      </c>
      <c r="B25" s="149">
        <f t="shared" ca="1" si="37"/>
        <v>1</v>
      </c>
      <c r="C25" s="149" t="e">
        <f t="shared" ca="1" si="38"/>
        <v>#REF!</v>
      </c>
      <c r="D25" s="142" t="e">
        <f t="shared" ca="1" si="39"/>
        <v>#REF!</v>
      </c>
      <c r="E25" s="41" t="e">
        <f t="shared" ref="E25" ca="1" si="40">MAX(INDIRECT(CONCATENATE(A25,"!","F2",":","F",B25+1)))</f>
        <v>#REF!</v>
      </c>
      <c r="F25" s="41" t="e">
        <f t="shared" ref="F25" ca="1" si="41">MIN(INDIRECT(CONCATENATE(A25,"!","F2",":","F",B25+1)))</f>
        <v>#REF!</v>
      </c>
      <c r="G25" s="41" t="e">
        <f t="shared" ref="G25" ca="1" si="42">AVERAGE(INDIRECT(CONCATENATE(A25,"!","F2",":","F",B25+1)))</f>
        <v>#REF!</v>
      </c>
      <c r="H25" s="41" t="e">
        <f t="shared" ref="H25" ca="1" si="43">SUM(INDIRECT(CONCATENATE(A25,"!","F2",":","F",B25+1)))</f>
        <v>#REF!</v>
      </c>
      <c r="J25" s="125"/>
      <c r="L25" s="125"/>
    </row>
    <row r="26" spans="1:13" x14ac:dyDescent="0.3">
      <c r="A26" s="40" t="s">
        <v>235</v>
      </c>
      <c r="B26" s="149">
        <f t="shared" ca="1" si="7"/>
        <v>1</v>
      </c>
      <c r="C26" s="149" t="e">
        <f t="shared" ca="1" si="8"/>
        <v>#REF!</v>
      </c>
      <c r="D26" s="142" t="e">
        <f t="shared" ca="1" si="9"/>
        <v>#REF!</v>
      </c>
      <c r="E26" s="41" t="e">
        <f t="shared" ca="1" si="30"/>
        <v>#REF!</v>
      </c>
      <c r="F26" s="41" t="e">
        <f t="shared" ca="1" si="31"/>
        <v>#REF!</v>
      </c>
      <c r="G26" s="41" t="e">
        <f t="shared" ca="1" si="32"/>
        <v>#REF!</v>
      </c>
      <c r="H26" s="41" t="e">
        <f t="shared" ca="1" si="33"/>
        <v>#REF!</v>
      </c>
      <c r="J26" s="125"/>
      <c r="L26" s="125"/>
    </row>
    <row r="27" spans="1:13" x14ac:dyDescent="0.3">
      <c r="A27" s="40" t="s">
        <v>236</v>
      </c>
      <c r="B27" s="149">
        <f t="shared" ca="1" si="7"/>
        <v>1</v>
      </c>
      <c r="C27" s="149" t="e">
        <f t="shared" ca="1" si="8"/>
        <v>#REF!</v>
      </c>
      <c r="D27" s="142" t="e">
        <f t="shared" ca="1" si="9"/>
        <v>#REF!</v>
      </c>
      <c r="E27" s="41" t="e">
        <f t="shared" ca="1" si="30"/>
        <v>#REF!</v>
      </c>
      <c r="F27" s="41" t="e">
        <f t="shared" ca="1" si="31"/>
        <v>#REF!</v>
      </c>
      <c r="G27" s="41" t="e">
        <f t="shared" ca="1" si="32"/>
        <v>#REF!</v>
      </c>
      <c r="H27" s="41" t="e">
        <f t="shared" ca="1" si="33"/>
        <v>#REF!</v>
      </c>
      <c r="J27" s="125"/>
      <c r="L27" s="125"/>
    </row>
    <row r="28" spans="1:13" x14ac:dyDescent="0.3">
      <c r="A28" s="40" t="s">
        <v>237</v>
      </c>
      <c r="B28" s="149">
        <f t="shared" ca="1" si="7"/>
        <v>1</v>
      </c>
      <c r="C28" s="149">
        <v>1</v>
      </c>
      <c r="D28" s="139">
        <f t="shared" ca="1" si="9"/>
        <v>1</v>
      </c>
      <c r="E28" s="41" t="e">
        <f t="shared" ca="1" si="30"/>
        <v>#REF!</v>
      </c>
      <c r="F28" s="41" t="e">
        <f t="shared" ca="1" si="31"/>
        <v>#REF!</v>
      </c>
      <c r="G28" s="41" t="e">
        <f t="shared" ca="1" si="32"/>
        <v>#REF!</v>
      </c>
      <c r="H28" s="41" t="e">
        <f t="shared" ca="1" si="33"/>
        <v>#REF!</v>
      </c>
      <c r="J28" s="125"/>
      <c r="L28" s="125"/>
    </row>
    <row r="29" spans="1:13" x14ac:dyDescent="0.3">
      <c r="A29" s="40" t="s">
        <v>238</v>
      </c>
      <c r="B29" s="149">
        <f t="shared" ca="1" si="7"/>
        <v>1</v>
      </c>
      <c r="C29" s="149" t="e">
        <f t="shared" ca="1" si="8"/>
        <v>#REF!</v>
      </c>
      <c r="D29" s="142" t="e">
        <f t="shared" ca="1" si="9"/>
        <v>#REF!</v>
      </c>
      <c r="E29" s="41" t="e">
        <f t="shared" ca="1" si="30"/>
        <v>#REF!</v>
      </c>
      <c r="F29" s="41" t="e">
        <f t="shared" ca="1" si="31"/>
        <v>#REF!</v>
      </c>
      <c r="G29" s="41" t="e">
        <f t="shared" ca="1" si="32"/>
        <v>#REF!</v>
      </c>
      <c r="H29" s="41" t="e">
        <f t="shared" ca="1" si="33"/>
        <v>#REF!</v>
      </c>
      <c r="J29" s="125"/>
      <c r="L29" s="125"/>
    </row>
    <row r="30" spans="1:13" x14ac:dyDescent="0.3">
      <c r="A30" s="44" t="s">
        <v>261</v>
      </c>
      <c r="B30" s="150">
        <f ca="1">SUM(B3:B29)</f>
        <v>145</v>
      </c>
      <c r="C30" s="150" t="e">
        <f ca="1">SUM(C3:C29)</f>
        <v>#REF!</v>
      </c>
      <c r="D30" s="140" t="e">
        <f ca="1">C30/B30</f>
        <v>#REF!</v>
      </c>
      <c r="E30" s="45" t="e">
        <f ca="1">MAX(E3:E29)</f>
        <v>#REF!</v>
      </c>
      <c r="F30" s="45" t="e">
        <f ca="1">MIN(F3:F29)</f>
        <v>#REF!</v>
      </c>
      <c r="G30" s="45" t="e">
        <f ca="1">H30/B30</f>
        <v>#REF!</v>
      </c>
      <c r="H30" s="45" t="e">
        <f ca="1">SUM(H3:H29)</f>
        <v>#REF!</v>
      </c>
      <c r="J30" s="125"/>
      <c r="L30" s="125"/>
      <c r="M30" s="125"/>
    </row>
    <row r="31" spans="1:13" x14ac:dyDescent="0.3">
      <c r="A31" s="156"/>
      <c r="B31" s="157"/>
      <c r="C31" s="157"/>
      <c r="D31" s="158"/>
      <c r="E31" s="157"/>
      <c r="F31" s="157"/>
      <c r="G31" s="157"/>
      <c r="H31" s="157"/>
    </row>
    <row r="32" spans="1:13" x14ac:dyDescent="0.3">
      <c r="A32" s="153" t="s">
        <v>240</v>
      </c>
      <c r="B32" s="154" t="s">
        <v>1322</v>
      </c>
      <c r="C32" s="154" t="s">
        <v>1322</v>
      </c>
      <c r="D32" s="155" t="s">
        <v>1322</v>
      </c>
      <c r="E32" s="155" t="s">
        <v>1322</v>
      </c>
      <c r="F32" s="155" t="s">
        <v>1322</v>
      </c>
      <c r="G32" s="155" t="s">
        <v>1322</v>
      </c>
      <c r="H32" s="155" t="s">
        <v>1322</v>
      </c>
    </row>
    <row r="33" spans="1:8" x14ac:dyDescent="0.3">
      <c r="A33" s="7"/>
      <c r="B33" s="7"/>
      <c r="D33" s="31"/>
      <c r="E33" s="24"/>
      <c r="F33" s="24"/>
      <c r="G33" s="24"/>
      <c r="H33" s="24"/>
    </row>
    <row r="34" spans="1:8" x14ac:dyDescent="0.3">
      <c r="A34" s="35" t="s">
        <v>262</v>
      </c>
      <c r="B34" s="35" t="s">
        <v>267</v>
      </c>
      <c r="D34" s="31"/>
      <c r="E34" s="24"/>
      <c r="F34" s="24"/>
      <c r="G34" s="24"/>
      <c r="H34" s="24"/>
    </row>
    <row r="35" spans="1:8" x14ac:dyDescent="0.3">
      <c r="A35" s="46" t="s">
        <v>263</v>
      </c>
      <c r="B35" s="46" t="s">
        <v>268</v>
      </c>
    </row>
    <row r="36" spans="1:8" x14ac:dyDescent="0.3">
      <c r="A36" s="7"/>
      <c r="B36" s="7"/>
      <c r="C36" s="7"/>
      <c r="D36" s="7"/>
      <c r="E36" s="7"/>
      <c r="F36" s="7"/>
      <c r="G36" s="7"/>
      <c r="H36" s="7"/>
    </row>
    <row r="38" spans="1:8" x14ac:dyDescent="0.3">
      <c r="A38" s="34" t="s">
        <v>264</v>
      </c>
    </row>
    <row r="39" spans="1:8" x14ac:dyDescent="0.3">
      <c r="A39" s="47"/>
      <c r="B39" s="48" t="s">
        <v>253</v>
      </c>
      <c r="C39" s="48" t="s">
        <v>254</v>
      </c>
      <c r="D39" s="48" t="s">
        <v>255</v>
      </c>
      <c r="E39" s="48" t="s">
        <v>256</v>
      </c>
      <c r="F39" s="48" t="s">
        <v>257</v>
      </c>
      <c r="G39" s="48" t="s">
        <v>258</v>
      </c>
      <c r="H39" s="48" t="s">
        <v>259</v>
      </c>
    </row>
    <row r="40" spans="1:8" x14ac:dyDescent="0.3">
      <c r="A40" s="49" t="s">
        <v>242</v>
      </c>
      <c r="B40" s="149">
        <f t="shared" ref="B40" ca="1" si="44">COUNTA(INDIRECT(CONCATENATE(A40,"!","b2",":","b","40000")))</f>
        <v>1</v>
      </c>
      <c r="C40" s="149" t="e">
        <f t="shared" ref="C40" ca="1" si="45">B40-COUNTIF(INDIRECT(CONCATENATE(A40,"!","E2",":","E",B40+1)),"no")</f>
        <v>#REF!</v>
      </c>
      <c r="D40" s="50" t="s">
        <v>260</v>
      </c>
      <c r="E40" s="43" t="s">
        <v>260</v>
      </c>
      <c r="F40" s="43" t="s">
        <v>260</v>
      </c>
      <c r="G40" s="43" t="s">
        <v>260</v>
      </c>
      <c r="H40" s="43" t="s">
        <v>260</v>
      </c>
    </row>
    <row r="41" spans="1:8" x14ac:dyDescent="0.3">
      <c r="A41" s="40" t="s">
        <v>243</v>
      </c>
      <c r="B41" s="149">
        <f t="shared" ref="B41" ca="1" si="46">COUNTA(INDIRECT(CONCATENATE(A41,"!","b2",":","b","40000")))</f>
        <v>1</v>
      </c>
      <c r="C41" s="149" t="e">
        <f t="shared" ref="C41:C42" ca="1" si="47">B41-COUNTIF(INDIRECT(CONCATENATE(A41,"!","E2",":","E",B41+1)),"no")</f>
        <v>#REF!</v>
      </c>
      <c r="D41" s="143" t="e">
        <f t="shared" ref="D41" ca="1" si="48">C41/B41</f>
        <v>#REF!</v>
      </c>
      <c r="E41" s="43" t="e">
        <f t="shared" ref="E41" ca="1" si="49">MAX(INDIRECT(CONCATENATE(A41,"!","F2",":","F",B41+1)))</f>
        <v>#REF!</v>
      </c>
      <c r="F41" s="43" t="e">
        <f t="shared" ref="F41" ca="1" si="50">MIN(INDIRECT(CONCATENATE(A41,"!","F2",":","F",B41+1)))</f>
        <v>#REF!</v>
      </c>
      <c r="G41" s="43" t="e">
        <f t="shared" ref="G41" ca="1" si="51">AVERAGE(INDIRECT(CONCATENATE(A41,"!","F2",":","F",B41+1)))</f>
        <v>#REF!</v>
      </c>
      <c r="H41" s="43" t="e">
        <f t="shared" ref="H41" ca="1" si="52">SUM(INDIRECT(CONCATENATE(A41,"!","F2",":","F",B41+1)))</f>
        <v>#REF!</v>
      </c>
    </row>
    <row r="42" spans="1:8" x14ac:dyDescent="0.3">
      <c r="A42" s="40" t="s">
        <v>244</v>
      </c>
      <c r="B42" s="151">
        <f ca="1">COUNTA(INDIRECT(CONCATENATE(A42,"!","b2",":","b","40000")))</f>
        <v>1</v>
      </c>
      <c r="C42" s="149" t="e">
        <f t="shared" ca="1" si="47"/>
        <v>#REF!</v>
      </c>
      <c r="D42" s="144" t="e">
        <f ca="1">C42/B42</f>
        <v>#REF!</v>
      </c>
      <c r="E42" s="43" t="e">
        <f ca="1">MAX(INDIRECT(CONCATENATE(A42,"!","F2",":","F",B42+1)))</f>
        <v>#REF!</v>
      </c>
      <c r="F42" s="43" t="e">
        <f ca="1">MIN(INDIRECT(CONCATENATE(A42,"!","F2",":","F",B42+1)))</f>
        <v>#REF!</v>
      </c>
      <c r="G42" s="43" t="e">
        <f ca="1">AVERAGE(INDIRECT(CONCATENATE(A42,"!","F2",":","F",B42+1)))</f>
        <v>#REF!</v>
      </c>
      <c r="H42" s="43" t="e">
        <f ca="1">SUM(INDIRECT(CONCATENATE(A42,"!","F2",":","F",B42+1)))</f>
        <v>#REF!</v>
      </c>
    </row>
    <row r="43" spans="1:8" x14ac:dyDescent="0.3">
      <c r="A43" s="49" t="s">
        <v>245</v>
      </c>
      <c r="B43" s="151">
        <f ca="1">COUNTA(INDIRECT(CONCATENATE(A43,"!","b2",":","b","40000")))</f>
        <v>1</v>
      </c>
      <c r="C43" s="151" t="e">
        <f ca="1">B43-COUNTIF(INDIRECT(CONCATENATE(A43,"!","E2",":","E",B43+1)),"no")</f>
        <v>#REF!</v>
      </c>
      <c r="D43" s="144" t="e">
        <f ca="1">C43/B43</f>
        <v>#REF!</v>
      </c>
      <c r="E43" s="43" t="e">
        <f ca="1">MAX(INDIRECT(CONCATENATE(A43,"!","F2",":","F",B43+1)))</f>
        <v>#REF!</v>
      </c>
      <c r="F43" s="43" t="e">
        <f ca="1">MIN(INDIRECT(CONCATENATE(A43,"!","F2",":","F",B43+1)))</f>
        <v>#REF!</v>
      </c>
      <c r="G43" s="43" t="e">
        <f ca="1">AVERAGE(INDIRECT(CONCATENATE(A43,"!","F2",":","F",B43+1)))</f>
        <v>#REF!</v>
      </c>
      <c r="H43" s="43" t="e">
        <f ca="1">SUM(INDIRECT(CONCATENATE(A43,"!","F2",":","F",B43+1)))</f>
        <v>#REF!</v>
      </c>
    </row>
    <row r="44" spans="1:8" x14ac:dyDescent="0.3">
      <c r="A44" s="40" t="s">
        <v>247</v>
      </c>
      <c r="B44" s="149" t="s">
        <v>260</v>
      </c>
      <c r="C44" s="149" t="s">
        <v>260</v>
      </c>
      <c r="D44" s="42" t="s">
        <v>260</v>
      </c>
      <c r="E44" s="43" t="s">
        <v>260</v>
      </c>
      <c r="F44" s="43" t="s">
        <v>260</v>
      </c>
      <c r="G44" s="43" t="s">
        <v>260</v>
      </c>
      <c r="H44" s="43" t="s">
        <v>260</v>
      </c>
    </row>
    <row r="45" spans="1:8" x14ac:dyDescent="0.3">
      <c r="A45" s="40" t="s">
        <v>248</v>
      </c>
      <c r="B45" s="149">
        <f ca="1">COUNTA(INDIRECT(CONCATENATE(A45,"!","b2",":","b","40000")))</f>
        <v>1</v>
      </c>
      <c r="C45" s="149" t="e">
        <f t="shared" ref="C45:C47" ca="1" si="53">B45-COUNTIF(INDIRECT(CONCATENATE(A45,"!","E2",":","E",B45+1)),"no")</f>
        <v>#REF!</v>
      </c>
      <c r="D45" s="137" t="e">
        <f ca="1">C45/B45</f>
        <v>#REF!</v>
      </c>
      <c r="E45" s="41" t="e">
        <f ca="1">MAX(INDIRECT(CONCATENATE(A45,"!","F2",":","F",B45+1)))</f>
        <v>#REF!</v>
      </c>
      <c r="F45" s="41" t="e">
        <f ca="1">MIN(INDIRECT(CONCATENATE(A45,"!","F2",":","F",B45+1)))</f>
        <v>#REF!</v>
      </c>
      <c r="G45" s="41" t="e">
        <f ca="1">AVERAGE(INDIRECT(CONCATENATE(A45,"!","F2",":","F",B45+1)))</f>
        <v>#REF!</v>
      </c>
      <c r="H45" s="41" t="e">
        <f ca="1">SUM(INDIRECT(CONCATENATE(A45,"!","F2",":","F",B45+1)))</f>
        <v>#REF!</v>
      </c>
    </row>
    <row r="46" spans="1:8" x14ac:dyDescent="0.3">
      <c r="A46" s="40" t="s">
        <v>249</v>
      </c>
      <c r="B46" s="149" t="s">
        <v>260</v>
      </c>
      <c r="C46" s="149" t="s">
        <v>260</v>
      </c>
      <c r="D46" s="136" t="s">
        <v>260</v>
      </c>
      <c r="E46" s="41" t="s">
        <v>260</v>
      </c>
      <c r="F46" s="43" t="s">
        <v>260</v>
      </c>
      <c r="G46" s="43" t="s">
        <v>260</v>
      </c>
      <c r="H46" s="41" t="s">
        <v>260</v>
      </c>
    </row>
    <row r="47" spans="1:8" x14ac:dyDescent="0.3">
      <c r="A47" s="40" t="s">
        <v>250</v>
      </c>
      <c r="B47" s="149">
        <f ca="1">COUNTA(INDIRECT(CONCATENATE(A47,"!","b2",":","b","40000")))</f>
        <v>1</v>
      </c>
      <c r="C47" s="149" t="e">
        <f t="shared" ca="1" si="53"/>
        <v>#REF!</v>
      </c>
      <c r="D47" s="142" t="e">
        <f ca="1">C47/B47</f>
        <v>#REF!</v>
      </c>
      <c r="E47" s="41" t="e">
        <f ca="1">MAX(INDIRECT(CONCATENATE(A47,"!","F2",":","F",B47+1)))</f>
        <v>#REF!</v>
      </c>
      <c r="F47" s="41" t="e">
        <f ca="1">MIN(INDIRECT(CONCATENATE(A47,"!","F2",":","F",B47+1)))</f>
        <v>#REF!</v>
      </c>
      <c r="G47" s="41" t="e">
        <f ca="1">AVERAGE(INDIRECT(CONCATENATE(A47,"!","F2",":","F",B47+1)))</f>
        <v>#REF!</v>
      </c>
      <c r="H47" s="41" t="e">
        <f ca="1">SUM(INDIRECT(CONCATENATE(A47,"!","F2",":","F",B47+1)))</f>
        <v>#REF!</v>
      </c>
    </row>
    <row r="48" spans="1:8" x14ac:dyDescent="0.3">
      <c r="A48" s="40" t="s">
        <v>251</v>
      </c>
      <c r="B48" s="149" t="s">
        <v>260</v>
      </c>
      <c r="C48" s="149" t="s">
        <v>260</v>
      </c>
      <c r="D48" s="42" t="s">
        <v>260</v>
      </c>
      <c r="E48" s="41" t="s">
        <v>260</v>
      </c>
      <c r="F48" s="41" t="s">
        <v>260</v>
      </c>
      <c r="G48" s="41" t="s">
        <v>260</v>
      </c>
      <c r="H48" s="41" t="s">
        <v>260</v>
      </c>
    </row>
    <row r="49" spans="1:8" x14ac:dyDescent="0.3">
      <c r="A49" s="51" t="s">
        <v>252</v>
      </c>
      <c r="B49" s="152" t="s">
        <v>260</v>
      </c>
      <c r="C49" s="152" t="s">
        <v>260</v>
      </c>
      <c r="D49" s="53" t="s">
        <v>260</v>
      </c>
      <c r="E49" s="52" t="s">
        <v>260</v>
      </c>
      <c r="F49" s="52" t="s">
        <v>260</v>
      </c>
      <c r="G49" s="52" t="s">
        <v>260</v>
      </c>
      <c r="H49" s="52" t="s">
        <v>260</v>
      </c>
    </row>
    <row r="51" spans="1:8" x14ac:dyDescent="0.3">
      <c r="A51" s="54" t="s">
        <v>265</v>
      </c>
      <c r="B51" s="55" t="s">
        <v>266</v>
      </c>
    </row>
    <row r="52" spans="1:8" x14ac:dyDescent="0.3">
      <c r="B52" s="55"/>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507"/>
  <sheetViews>
    <sheetView workbookViewId="0">
      <selection activeCell="L14" sqref="L14"/>
    </sheetView>
  </sheetViews>
  <sheetFormatPr defaultColWidth="9.1796875" defaultRowHeight="12.5" x14ac:dyDescent="0.25"/>
  <cols>
    <col min="1" max="1" width="24.54296875" style="4" customWidth="1"/>
    <col min="2" max="2" width="22.7265625" style="4" customWidth="1"/>
    <col min="3" max="3" width="25" style="4" customWidth="1"/>
    <col min="4" max="4" width="32.453125" style="4" bestFit="1" customWidth="1"/>
    <col min="5" max="5" width="19.54296875" style="4" customWidth="1"/>
    <col min="6" max="6" width="68.81640625" style="5" customWidth="1"/>
    <col min="7" max="16384" width="9.1796875" style="4"/>
  </cols>
  <sheetData>
    <row r="1" spans="1:6" ht="18" x14ac:dyDescent="0.4">
      <c r="A1" s="6" t="s">
        <v>206</v>
      </c>
    </row>
    <row r="3" spans="1:6" ht="13" x14ac:dyDescent="0.25">
      <c r="A3" s="2" t="s">
        <v>0</v>
      </c>
      <c r="B3" s="2" t="s">
        <v>1</v>
      </c>
      <c r="C3" s="2" t="s">
        <v>2</v>
      </c>
      <c r="D3" s="2" t="s">
        <v>3</v>
      </c>
      <c r="E3" s="2" t="s">
        <v>204</v>
      </c>
      <c r="F3" s="3" t="s">
        <v>205</v>
      </c>
    </row>
    <row r="4" spans="1:6" ht="14.5" x14ac:dyDescent="0.35">
      <c r="A4" t="s">
        <v>10</v>
      </c>
      <c r="B4" t="s">
        <v>11</v>
      </c>
      <c r="C4" t="s">
        <v>12</v>
      </c>
      <c r="D4" t="s">
        <v>13</v>
      </c>
      <c r="E4" s="98">
        <v>44425</v>
      </c>
      <c r="F4" s="5" t="s">
        <v>1328</v>
      </c>
    </row>
    <row r="5" spans="1:6" ht="14.5" x14ac:dyDescent="0.35">
      <c r="A5" t="s">
        <v>10</v>
      </c>
      <c r="B5" t="s">
        <v>16</v>
      </c>
      <c r="C5" t="s">
        <v>17</v>
      </c>
      <c r="D5" t="s">
        <v>18</v>
      </c>
      <c r="E5" s="98">
        <v>44425</v>
      </c>
      <c r="F5" s="5" t="s">
        <v>1328</v>
      </c>
    </row>
    <row r="6" spans="1:6" ht="14.5" x14ac:dyDescent="0.35">
      <c r="A6" t="s">
        <v>10</v>
      </c>
      <c r="B6" t="s">
        <v>19</v>
      </c>
      <c r="C6" t="s">
        <v>20</v>
      </c>
      <c r="D6" t="s">
        <v>21</v>
      </c>
      <c r="E6" s="98">
        <v>44425</v>
      </c>
      <c r="F6" s="5" t="s">
        <v>1328</v>
      </c>
    </row>
    <row r="7" spans="1:6" ht="14.5" x14ac:dyDescent="0.35">
      <c r="A7" t="s">
        <v>10</v>
      </c>
      <c r="B7" t="s">
        <v>22</v>
      </c>
      <c r="C7" t="s">
        <v>23</v>
      </c>
      <c r="D7" t="s">
        <v>24</v>
      </c>
      <c r="E7" s="98">
        <v>44425</v>
      </c>
      <c r="F7" s="5" t="s">
        <v>1328</v>
      </c>
    </row>
    <row r="8" spans="1:6" ht="14.5" x14ac:dyDescent="0.35">
      <c r="A8" t="s">
        <v>10</v>
      </c>
      <c r="B8" t="s">
        <v>25</v>
      </c>
      <c r="C8" t="s">
        <v>26</v>
      </c>
      <c r="D8" t="s">
        <v>27</v>
      </c>
      <c r="E8" s="98">
        <v>44425</v>
      </c>
      <c r="F8" s="5" t="s">
        <v>1328</v>
      </c>
    </row>
    <row r="9" spans="1:6" ht="14.5" x14ac:dyDescent="0.35">
      <c r="A9" t="s">
        <v>10</v>
      </c>
      <c r="B9" t="s">
        <v>28</v>
      </c>
      <c r="C9" t="s">
        <v>29</v>
      </c>
      <c r="D9" t="s">
        <v>30</v>
      </c>
      <c r="E9" s="98">
        <v>44425</v>
      </c>
      <c r="F9" s="5" t="s">
        <v>1328</v>
      </c>
    </row>
    <row r="10" spans="1:6" ht="14.5" x14ac:dyDescent="0.35">
      <c r="A10" t="s">
        <v>10</v>
      </c>
      <c r="B10" t="s">
        <v>31</v>
      </c>
      <c r="C10" t="s">
        <v>32</v>
      </c>
      <c r="D10" t="s">
        <v>32</v>
      </c>
      <c r="E10" s="98">
        <v>44425</v>
      </c>
      <c r="F10" s="5" t="s">
        <v>1328</v>
      </c>
    </row>
    <row r="11" spans="1:6" ht="14.5" x14ac:dyDescent="0.35">
      <c r="A11" t="s">
        <v>10</v>
      </c>
      <c r="B11" t="s">
        <v>33</v>
      </c>
      <c r="C11" t="s">
        <v>34</v>
      </c>
      <c r="D11" t="s">
        <v>35</v>
      </c>
      <c r="E11" s="98">
        <v>44425</v>
      </c>
      <c r="F11" s="5" t="s">
        <v>1328</v>
      </c>
    </row>
    <row r="12" spans="1:6" ht="14.5" x14ac:dyDescent="0.35">
      <c r="A12" t="s">
        <v>10</v>
      </c>
      <c r="B12" t="s">
        <v>36</v>
      </c>
      <c r="C12" t="s">
        <v>37</v>
      </c>
      <c r="D12" t="s">
        <v>38</v>
      </c>
      <c r="E12" s="98">
        <v>44425</v>
      </c>
      <c r="F12" s="5" t="s">
        <v>1328</v>
      </c>
    </row>
    <row r="13" spans="1:6" ht="14.5" x14ac:dyDescent="0.35">
      <c r="A13" t="s">
        <v>10</v>
      </c>
      <c r="B13" t="s">
        <v>39</v>
      </c>
      <c r="C13" t="s">
        <v>40</v>
      </c>
      <c r="D13" t="s">
        <v>41</v>
      </c>
      <c r="E13" s="98">
        <v>44425</v>
      </c>
      <c r="F13" s="5" t="s">
        <v>1328</v>
      </c>
    </row>
    <row r="14" spans="1:6" ht="14.5" x14ac:dyDescent="0.35">
      <c r="A14" t="s">
        <v>10</v>
      </c>
      <c r="B14" t="s">
        <v>42</v>
      </c>
      <c r="C14" t="s">
        <v>43</v>
      </c>
      <c r="D14" t="s">
        <v>44</v>
      </c>
      <c r="E14" s="98">
        <v>44425</v>
      </c>
      <c r="F14" s="5" t="s">
        <v>1328</v>
      </c>
    </row>
    <row r="15" spans="1:6" ht="14.5" x14ac:dyDescent="0.35">
      <c r="A15" t="s">
        <v>10</v>
      </c>
      <c r="B15" t="s">
        <v>45</v>
      </c>
      <c r="C15" t="s">
        <v>46</v>
      </c>
      <c r="D15" t="s">
        <v>46</v>
      </c>
      <c r="E15" s="98">
        <v>44425</v>
      </c>
      <c r="F15" s="5" t="s">
        <v>1328</v>
      </c>
    </row>
    <row r="16" spans="1:6" ht="14.5" x14ac:dyDescent="0.35">
      <c r="A16" t="s">
        <v>10</v>
      </c>
      <c r="B16" t="s">
        <v>47</v>
      </c>
      <c r="C16" t="s">
        <v>48</v>
      </c>
      <c r="D16" t="s">
        <v>49</v>
      </c>
      <c r="E16" s="98">
        <v>44425</v>
      </c>
      <c r="F16" s="5" t="s">
        <v>1328</v>
      </c>
    </row>
    <row r="17" spans="1:6" ht="14.5" x14ac:dyDescent="0.35">
      <c r="A17" t="s">
        <v>10</v>
      </c>
      <c r="B17" t="s">
        <v>50</v>
      </c>
      <c r="C17" t="s">
        <v>51</v>
      </c>
      <c r="D17" t="s">
        <v>52</v>
      </c>
      <c r="E17" s="98">
        <v>44425</v>
      </c>
      <c r="F17" s="5" t="s">
        <v>1328</v>
      </c>
    </row>
    <row r="18" spans="1:6" ht="14.5" x14ac:dyDescent="0.35">
      <c r="A18" t="s">
        <v>10</v>
      </c>
      <c r="B18" t="s">
        <v>53</v>
      </c>
      <c r="C18" t="s">
        <v>54</v>
      </c>
      <c r="D18" t="s">
        <v>55</v>
      </c>
      <c r="E18" s="98">
        <v>44425</v>
      </c>
      <c r="F18" s="5" t="s">
        <v>1328</v>
      </c>
    </row>
    <row r="19" spans="1:6" ht="14.5" x14ac:dyDescent="0.35">
      <c r="A19" t="s">
        <v>10</v>
      </c>
      <c r="B19" t="s">
        <v>56</v>
      </c>
      <c r="C19" t="s">
        <v>57</v>
      </c>
      <c r="D19" t="s">
        <v>57</v>
      </c>
      <c r="E19" s="98">
        <v>44425</v>
      </c>
      <c r="F19" s="5" t="s">
        <v>1328</v>
      </c>
    </row>
    <row r="20" spans="1:6" ht="14.5" x14ac:dyDescent="0.35">
      <c r="A20" t="s">
        <v>10</v>
      </c>
      <c r="B20" t="s">
        <v>58</v>
      </c>
      <c r="C20" t="s">
        <v>59</v>
      </c>
      <c r="D20" t="s">
        <v>60</v>
      </c>
      <c r="E20" s="98">
        <v>44425</v>
      </c>
      <c r="F20" s="5" t="s">
        <v>1328</v>
      </c>
    </row>
    <row r="21" spans="1:6" ht="14.5" x14ac:dyDescent="0.35">
      <c r="A21" t="s">
        <v>10</v>
      </c>
      <c r="B21" t="s">
        <v>61</v>
      </c>
      <c r="C21" t="s">
        <v>62</v>
      </c>
      <c r="D21" t="s">
        <v>63</v>
      </c>
      <c r="E21" s="98">
        <v>44425</v>
      </c>
      <c r="F21" s="5" t="s">
        <v>1328</v>
      </c>
    </row>
    <row r="22" spans="1:6" ht="14.5" x14ac:dyDescent="0.35">
      <c r="A22" t="s">
        <v>10</v>
      </c>
      <c r="B22" t="s">
        <v>64</v>
      </c>
      <c r="C22" t="s">
        <v>65</v>
      </c>
      <c r="D22" t="s">
        <v>66</v>
      </c>
      <c r="E22" s="98">
        <v>44425</v>
      </c>
      <c r="F22" s="5" t="s">
        <v>1328</v>
      </c>
    </row>
    <row r="23" spans="1:6" ht="14.5" x14ac:dyDescent="0.35">
      <c r="A23" t="s">
        <v>10</v>
      </c>
      <c r="B23" t="s">
        <v>67</v>
      </c>
      <c r="C23" t="s">
        <v>68</v>
      </c>
      <c r="D23" t="s">
        <v>68</v>
      </c>
      <c r="E23" s="98">
        <v>44425</v>
      </c>
      <c r="F23" s="5" t="s">
        <v>1328</v>
      </c>
    </row>
    <row r="24" spans="1:6" ht="14.5" x14ac:dyDescent="0.35">
      <c r="A24" t="s">
        <v>10</v>
      </c>
      <c r="B24" t="s">
        <v>69</v>
      </c>
      <c r="C24" t="s">
        <v>70</v>
      </c>
      <c r="D24" t="s">
        <v>71</v>
      </c>
      <c r="E24" s="98">
        <v>44425</v>
      </c>
      <c r="F24" s="5" t="s">
        <v>1328</v>
      </c>
    </row>
    <row r="25" spans="1:6" ht="14.5" x14ac:dyDescent="0.35">
      <c r="A25" t="s">
        <v>10</v>
      </c>
      <c r="B25" t="s">
        <v>72</v>
      </c>
      <c r="C25" t="s">
        <v>73</v>
      </c>
      <c r="D25" t="s">
        <v>73</v>
      </c>
      <c r="E25" s="98">
        <v>44425</v>
      </c>
      <c r="F25" s="5" t="s">
        <v>1328</v>
      </c>
    </row>
    <row r="26" spans="1:6" ht="14.5" x14ac:dyDescent="0.35">
      <c r="A26" t="s">
        <v>10</v>
      </c>
      <c r="B26" t="s">
        <v>74</v>
      </c>
      <c r="C26" t="s">
        <v>75</v>
      </c>
      <c r="D26" t="s">
        <v>75</v>
      </c>
      <c r="E26" s="98">
        <v>44425</v>
      </c>
      <c r="F26" s="5" t="s">
        <v>1328</v>
      </c>
    </row>
    <row r="27" spans="1:6" ht="14.5" x14ac:dyDescent="0.35">
      <c r="A27" t="s">
        <v>10</v>
      </c>
      <c r="B27" t="s">
        <v>76</v>
      </c>
      <c r="C27" t="s">
        <v>77</v>
      </c>
      <c r="D27" t="s">
        <v>77</v>
      </c>
      <c r="E27" s="98">
        <v>44425</v>
      </c>
      <c r="F27" s="5" t="s">
        <v>1328</v>
      </c>
    </row>
    <row r="28" spans="1:6" ht="14.5" x14ac:dyDescent="0.35">
      <c r="A28" t="s">
        <v>10</v>
      </c>
      <c r="B28" t="s">
        <v>78</v>
      </c>
      <c r="C28" t="s">
        <v>79</v>
      </c>
      <c r="D28" t="s">
        <v>80</v>
      </c>
      <c r="E28" s="98">
        <v>44425</v>
      </c>
      <c r="F28" s="5" t="s">
        <v>1328</v>
      </c>
    </row>
    <row r="29" spans="1:6" ht="14.5" x14ac:dyDescent="0.35">
      <c r="A29" t="s">
        <v>10</v>
      </c>
      <c r="B29" t="s">
        <v>81</v>
      </c>
      <c r="C29" t="s">
        <v>82</v>
      </c>
      <c r="D29" t="s">
        <v>83</v>
      </c>
      <c r="E29" s="98">
        <v>44425</v>
      </c>
      <c r="F29" s="5" t="s">
        <v>1328</v>
      </c>
    </row>
    <row r="30" spans="1:6" ht="14.5" x14ac:dyDescent="0.35">
      <c r="A30" t="s">
        <v>10</v>
      </c>
      <c r="B30" t="s">
        <v>84</v>
      </c>
      <c r="C30" t="s">
        <v>85</v>
      </c>
      <c r="D30" t="s">
        <v>85</v>
      </c>
      <c r="E30" s="98">
        <v>44425</v>
      </c>
      <c r="F30" s="5" t="s">
        <v>1328</v>
      </c>
    </row>
    <row r="31" spans="1:6" ht="14.5" x14ac:dyDescent="0.35">
      <c r="A31" t="s">
        <v>10</v>
      </c>
      <c r="B31" t="s">
        <v>86</v>
      </c>
      <c r="C31" t="s">
        <v>87</v>
      </c>
      <c r="D31" t="s">
        <v>88</v>
      </c>
      <c r="E31" s="98">
        <v>44425</v>
      </c>
      <c r="F31" s="5" t="s">
        <v>1328</v>
      </c>
    </row>
    <row r="32" spans="1:6" ht="14.5" x14ac:dyDescent="0.35">
      <c r="A32" t="s">
        <v>10</v>
      </c>
      <c r="B32" t="s">
        <v>89</v>
      </c>
      <c r="C32" t="s">
        <v>90</v>
      </c>
      <c r="D32" t="s">
        <v>90</v>
      </c>
      <c r="E32" s="98">
        <v>44425</v>
      </c>
      <c r="F32" s="5" t="s">
        <v>1328</v>
      </c>
    </row>
    <row r="33" spans="1:6" ht="14.5" x14ac:dyDescent="0.35">
      <c r="A33" t="s">
        <v>10</v>
      </c>
      <c r="B33" t="s">
        <v>91</v>
      </c>
      <c r="C33" t="s">
        <v>92</v>
      </c>
      <c r="D33" t="s">
        <v>93</v>
      </c>
      <c r="E33" s="98">
        <v>44425</v>
      </c>
      <c r="F33" s="5" t="s">
        <v>1328</v>
      </c>
    </row>
    <row r="34" spans="1:6" ht="14.5" x14ac:dyDescent="0.35">
      <c r="A34" t="s">
        <v>10</v>
      </c>
      <c r="B34" t="s">
        <v>94</v>
      </c>
      <c r="C34" t="s">
        <v>95</v>
      </c>
      <c r="D34" t="s">
        <v>96</v>
      </c>
      <c r="E34" s="98">
        <v>44425</v>
      </c>
      <c r="F34" s="5" t="s">
        <v>1328</v>
      </c>
    </row>
    <row r="35" spans="1:6" ht="14.5" x14ac:dyDescent="0.35">
      <c r="A35" t="s">
        <v>10</v>
      </c>
      <c r="B35" t="s">
        <v>97</v>
      </c>
      <c r="C35" t="s">
        <v>98</v>
      </c>
      <c r="D35" t="s">
        <v>99</v>
      </c>
      <c r="E35" s="98">
        <v>44425</v>
      </c>
      <c r="F35" s="5" t="s">
        <v>1328</v>
      </c>
    </row>
    <row r="36" spans="1:6" ht="14.5" x14ac:dyDescent="0.35">
      <c r="A36" t="s">
        <v>10</v>
      </c>
      <c r="B36" t="s">
        <v>100</v>
      </c>
      <c r="C36" t="s">
        <v>101</v>
      </c>
      <c r="D36" t="s">
        <v>101</v>
      </c>
      <c r="E36" s="98">
        <v>44425</v>
      </c>
      <c r="F36" s="5" t="s">
        <v>1328</v>
      </c>
    </row>
    <row r="37" spans="1:6" ht="14.5" x14ac:dyDescent="0.35">
      <c r="A37" t="s">
        <v>10</v>
      </c>
      <c r="B37" t="s">
        <v>102</v>
      </c>
      <c r="C37" t="s">
        <v>103</v>
      </c>
      <c r="D37" t="s">
        <v>103</v>
      </c>
      <c r="E37" s="98">
        <v>44425</v>
      </c>
      <c r="F37" s="5" t="s">
        <v>1328</v>
      </c>
    </row>
    <row r="38" spans="1:6" ht="14.5" x14ac:dyDescent="0.35">
      <c r="A38" t="s">
        <v>10</v>
      </c>
      <c r="B38" t="s">
        <v>104</v>
      </c>
      <c r="C38" t="s">
        <v>105</v>
      </c>
      <c r="D38" t="s">
        <v>106</v>
      </c>
      <c r="E38" s="98">
        <v>44425</v>
      </c>
      <c r="F38" s="5" t="s">
        <v>1328</v>
      </c>
    </row>
    <row r="39" spans="1:6" ht="14.5" x14ac:dyDescent="0.35">
      <c r="A39" t="s">
        <v>10</v>
      </c>
      <c r="B39" t="s">
        <v>107</v>
      </c>
      <c r="C39" t="s">
        <v>108</v>
      </c>
      <c r="D39" t="s">
        <v>109</v>
      </c>
      <c r="E39" s="98">
        <v>44425</v>
      </c>
      <c r="F39" s="5" t="s">
        <v>1328</v>
      </c>
    </row>
    <row r="40" spans="1:6" ht="14.5" x14ac:dyDescent="0.35">
      <c r="A40" t="s">
        <v>10</v>
      </c>
      <c r="B40" t="s">
        <v>110</v>
      </c>
      <c r="C40" t="s">
        <v>111</v>
      </c>
      <c r="D40" t="s">
        <v>112</v>
      </c>
      <c r="E40" s="98">
        <v>44425</v>
      </c>
      <c r="F40" s="5" t="s">
        <v>1328</v>
      </c>
    </row>
    <row r="41" spans="1:6" ht="14.5" x14ac:dyDescent="0.35">
      <c r="A41" t="s">
        <v>10</v>
      </c>
      <c r="B41" t="s">
        <v>113</v>
      </c>
      <c r="C41" t="s">
        <v>114</v>
      </c>
      <c r="D41" t="s">
        <v>115</v>
      </c>
      <c r="E41" s="98">
        <v>44425</v>
      </c>
      <c r="F41" s="5" t="s">
        <v>1328</v>
      </c>
    </row>
    <row r="42" spans="1:6" ht="14.5" x14ac:dyDescent="0.35">
      <c r="A42" t="s">
        <v>10</v>
      </c>
      <c r="B42" t="s">
        <v>116</v>
      </c>
      <c r="C42" t="s">
        <v>117</v>
      </c>
      <c r="D42" t="s">
        <v>118</v>
      </c>
      <c r="E42" s="98">
        <v>44425</v>
      </c>
      <c r="F42" s="5" t="s">
        <v>1328</v>
      </c>
    </row>
    <row r="43" spans="1:6" ht="14.5" x14ac:dyDescent="0.35">
      <c r="A43" t="s">
        <v>10</v>
      </c>
      <c r="B43" t="s">
        <v>119</v>
      </c>
      <c r="C43" t="s">
        <v>120</v>
      </c>
      <c r="D43" t="s">
        <v>121</v>
      </c>
      <c r="E43" s="98">
        <v>44425</v>
      </c>
      <c r="F43" s="5" t="s">
        <v>1328</v>
      </c>
    </row>
    <row r="44" spans="1:6" ht="14.5" x14ac:dyDescent="0.35">
      <c r="A44" t="s">
        <v>10</v>
      </c>
      <c r="B44" t="s">
        <v>122</v>
      </c>
      <c r="C44" t="s">
        <v>123</v>
      </c>
      <c r="D44" t="s">
        <v>124</v>
      </c>
      <c r="E44" s="98">
        <v>44425</v>
      </c>
      <c r="F44" s="5" t="s">
        <v>1328</v>
      </c>
    </row>
    <row r="45" spans="1:6" ht="14.5" x14ac:dyDescent="0.35">
      <c r="A45" t="s">
        <v>10</v>
      </c>
      <c r="B45" t="s">
        <v>125</v>
      </c>
      <c r="C45" t="s">
        <v>126</v>
      </c>
      <c r="D45" t="s">
        <v>127</v>
      </c>
      <c r="E45" s="98">
        <v>44425</v>
      </c>
      <c r="F45" s="5" t="s">
        <v>1328</v>
      </c>
    </row>
    <row r="46" spans="1:6" ht="14.5" x14ac:dyDescent="0.35">
      <c r="A46" t="s">
        <v>10</v>
      </c>
      <c r="B46" t="s">
        <v>128</v>
      </c>
      <c r="C46" t="s">
        <v>129</v>
      </c>
      <c r="D46" t="s">
        <v>130</v>
      </c>
      <c r="E46" s="98">
        <v>44425</v>
      </c>
      <c r="F46" s="5" t="s">
        <v>1328</v>
      </c>
    </row>
    <row r="47" spans="1:6" ht="14.5" x14ac:dyDescent="0.35">
      <c r="A47" t="s">
        <v>10</v>
      </c>
      <c r="B47" t="s">
        <v>131</v>
      </c>
      <c r="C47" t="s">
        <v>132</v>
      </c>
      <c r="D47" t="s">
        <v>133</v>
      </c>
      <c r="E47" s="98">
        <v>44425</v>
      </c>
      <c r="F47" s="5" t="s">
        <v>1328</v>
      </c>
    </row>
    <row r="48" spans="1:6" ht="14.5" x14ac:dyDescent="0.35">
      <c r="A48" t="s">
        <v>10</v>
      </c>
      <c r="B48" t="s">
        <v>134</v>
      </c>
      <c r="C48" t="s">
        <v>135</v>
      </c>
      <c r="D48" t="s">
        <v>136</v>
      </c>
      <c r="E48" s="98">
        <v>44425</v>
      </c>
      <c r="F48" s="5" t="s">
        <v>1328</v>
      </c>
    </row>
    <row r="49" spans="1:6" ht="14.5" x14ac:dyDescent="0.35">
      <c r="A49" t="s">
        <v>10</v>
      </c>
      <c r="B49" t="s">
        <v>137</v>
      </c>
      <c r="C49" t="s">
        <v>138</v>
      </c>
      <c r="D49" t="s">
        <v>139</v>
      </c>
      <c r="E49" s="98">
        <v>44425</v>
      </c>
      <c r="F49" s="5" t="s">
        <v>1328</v>
      </c>
    </row>
    <row r="50" spans="1:6" ht="14.5" x14ac:dyDescent="0.35">
      <c r="A50" t="s">
        <v>10</v>
      </c>
      <c r="B50" t="s">
        <v>140</v>
      </c>
      <c r="C50" t="s">
        <v>141</v>
      </c>
      <c r="D50" t="s">
        <v>142</v>
      </c>
      <c r="E50" s="98">
        <v>44425</v>
      </c>
      <c r="F50" s="5" t="s">
        <v>1328</v>
      </c>
    </row>
    <row r="51" spans="1:6" ht="14.5" x14ac:dyDescent="0.35">
      <c r="A51" t="s">
        <v>10</v>
      </c>
      <c r="B51" t="s">
        <v>143</v>
      </c>
      <c r="C51" t="s">
        <v>144</v>
      </c>
      <c r="D51" t="s">
        <v>145</v>
      </c>
      <c r="E51" s="98">
        <v>44425</v>
      </c>
      <c r="F51" s="5" t="s">
        <v>1328</v>
      </c>
    </row>
    <row r="52" spans="1:6" ht="14.5" x14ac:dyDescent="0.35">
      <c r="A52" t="s">
        <v>10</v>
      </c>
      <c r="B52" t="s">
        <v>146</v>
      </c>
      <c r="C52" t="s">
        <v>147</v>
      </c>
      <c r="D52" t="s">
        <v>148</v>
      </c>
      <c r="E52" s="98">
        <v>44425</v>
      </c>
      <c r="F52" s="5" t="s">
        <v>1328</v>
      </c>
    </row>
    <row r="53" spans="1:6" ht="14.5" x14ac:dyDescent="0.35">
      <c r="A53" t="s">
        <v>10</v>
      </c>
      <c r="B53" t="s">
        <v>149</v>
      </c>
      <c r="C53" t="s">
        <v>150</v>
      </c>
      <c r="D53" t="s">
        <v>151</v>
      </c>
      <c r="E53" s="98">
        <v>44425</v>
      </c>
      <c r="F53" s="5" t="s">
        <v>1328</v>
      </c>
    </row>
    <row r="54" spans="1:6" ht="14.5" x14ac:dyDescent="0.35">
      <c r="A54" t="s">
        <v>10</v>
      </c>
      <c r="B54" t="s">
        <v>152</v>
      </c>
      <c r="C54" t="s">
        <v>153</v>
      </c>
      <c r="D54" t="s">
        <v>154</v>
      </c>
      <c r="E54" s="98">
        <v>44425</v>
      </c>
      <c r="F54" s="5" t="s">
        <v>1328</v>
      </c>
    </row>
    <row r="55" spans="1:6" ht="14.5" x14ac:dyDescent="0.35">
      <c r="A55" t="s">
        <v>10</v>
      </c>
      <c r="B55" t="s">
        <v>155</v>
      </c>
      <c r="C55" t="s">
        <v>156</v>
      </c>
      <c r="D55" t="s">
        <v>157</v>
      </c>
      <c r="E55" s="98">
        <v>44425</v>
      </c>
      <c r="F55" s="5" t="s">
        <v>1328</v>
      </c>
    </row>
    <row r="56" spans="1:6" ht="14.5" x14ac:dyDescent="0.35">
      <c r="A56" t="s">
        <v>10</v>
      </c>
      <c r="B56" t="s">
        <v>158</v>
      </c>
      <c r="C56" t="s">
        <v>159</v>
      </c>
      <c r="D56" t="s">
        <v>160</v>
      </c>
      <c r="E56" s="98">
        <v>44425</v>
      </c>
      <c r="F56" s="5" t="s">
        <v>1328</v>
      </c>
    </row>
    <row r="57" spans="1:6" ht="14.5" x14ac:dyDescent="0.35">
      <c r="A57" t="s">
        <v>10</v>
      </c>
      <c r="B57" t="s">
        <v>161</v>
      </c>
      <c r="C57" t="s">
        <v>162</v>
      </c>
      <c r="D57" t="s">
        <v>162</v>
      </c>
      <c r="E57" s="98">
        <v>44425</v>
      </c>
      <c r="F57" s="5" t="s">
        <v>1328</v>
      </c>
    </row>
    <row r="58" spans="1:6" ht="14.5" x14ac:dyDescent="0.35">
      <c r="A58" t="s">
        <v>163</v>
      </c>
      <c r="B58" t="s">
        <v>164</v>
      </c>
      <c r="C58" t="s">
        <v>165</v>
      </c>
      <c r="D58" t="s">
        <v>166</v>
      </c>
      <c r="E58" s="98">
        <v>44425</v>
      </c>
      <c r="F58" s="5" t="s">
        <v>1328</v>
      </c>
    </row>
    <row r="59" spans="1:6" ht="14.5" x14ac:dyDescent="0.35">
      <c r="A59" t="s">
        <v>163</v>
      </c>
      <c r="B59" t="s">
        <v>167</v>
      </c>
      <c r="C59" t="s">
        <v>168</v>
      </c>
      <c r="D59" t="s">
        <v>169</v>
      </c>
      <c r="E59" s="98">
        <v>44425</v>
      </c>
      <c r="F59" s="5" t="s">
        <v>1328</v>
      </c>
    </row>
    <row r="60" spans="1:6" ht="14.5" x14ac:dyDescent="0.35">
      <c r="A60" t="s">
        <v>163</v>
      </c>
      <c r="B60" t="s">
        <v>170</v>
      </c>
      <c r="C60" t="s">
        <v>171</v>
      </c>
      <c r="D60" t="s">
        <v>171</v>
      </c>
      <c r="E60" s="98">
        <v>44425</v>
      </c>
      <c r="F60" s="5" t="s">
        <v>1328</v>
      </c>
    </row>
    <row r="61" spans="1:6" ht="14.5" x14ac:dyDescent="0.35">
      <c r="A61" t="s">
        <v>163</v>
      </c>
      <c r="B61" t="s">
        <v>172</v>
      </c>
      <c r="C61" t="s">
        <v>173</v>
      </c>
      <c r="D61" t="s">
        <v>174</v>
      </c>
      <c r="E61" s="98">
        <v>44425</v>
      </c>
      <c r="F61" s="5" t="s">
        <v>1328</v>
      </c>
    </row>
    <row r="62" spans="1:6" ht="14.5" x14ac:dyDescent="0.35">
      <c r="A62" t="s">
        <v>163</v>
      </c>
      <c r="B62" t="s">
        <v>175</v>
      </c>
      <c r="C62" t="s">
        <v>176</v>
      </c>
      <c r="D62" t="s">
        <v>177</v>
      </c>
      <c r="E62" s="98">
        <v>44425</v>
      </c>
      <c r="F62" s="5" t="s">
        <v>1328</v>
      </c>
    </row>
    <row r="63" spans="1:6" ht="14.5" x14ac:dyDescent="0.35">
      <c r="A63" t="s">
        <v>163</v>
      </c>
      <c r="B63" t="s">
        <v>178</v>
      </c>
      <c r="C63" t="s">
        <v>179</v>
      </c>
      <c r="D63" t="s">
        <v>180</v>
      </c>
      <c r="E63" s="98">
        <v>44425</v>
      </c>
      <c r="F63" s="5" t="s">
        <v>1328</v>
      </c>
    </row>
    <row r="64" spans="1:6" ht="14.5" x14ac:dyDescent="0.35">
      <c r="A64" t="s">
        <v>163</v>
      </c>
      <c r="B64" t="s">
        <v>181</v>
      </c>
      <c r="C64" t="s">
        <v>182</v>
      </c>
      <c r="D64" t="s">
        <v>183</v>
      </c>
      <c r="E64" s="98">
        <v>44425</v>
      </c>
      <c r="F64" s="5" t="s">
        <v>1328</v>
      </c>
    </row>
    <row r="65" spans="1:6" ht="14.5" x14ac:dyDescent="0.35">
      <c r="A65" t="s">
        <v>163</v>
      </c>
      <c r="B65" t="s">
        <v>184</v>
      </c>
      <c r="C65" t="s">
        <v>185</v>
      </c>
      <c r="D65" t="s">
        <v>186</v>
      </c>
      <c r="E65" s="98">
        <v>44425</v>
      </c>
      <c r="F65" s="5" t="s">
        <v>1328</v>
      </c>
    </row>
    <row r="66" spans="1:6" ht="14.5" x14ac:dyDescent="0.35">
      <c r="A66" t="s">
        <v>163</v>
      </c>
      <c r="B66" t="s">
        <v>187</v>
      </c>
      <c r="C66" t="s">
        <v>188</v>
      </c>
      <c r="D66" t="s">
        <v>189</v>
      </c>
      <c r="E66" s="98">
        <v>44425</v>
      </c>
      <c r="F66" s="5" t="s">
        <v>1328</v>
      </c>
    </row>
    <row r="67" spans="1:6" ht="14.5" x14ac:dyDescent="0.35">
      <c r="A67" t="s">
        <v>163</v>
      </c>
      <c r="B67" t="s">
        <v>190</v>
      </c>
      <c r="C67" t="s">
        <v>191</v>
      </c>
      <c r="D67" t="s">
        <v>191</v>
      </c>
      <c r="E67" s="98">
        <v>44425</v>
      </c>
      <c r="F67" s="5" t="s">
        <v>1328</v>
      </c>
    </row>
    <row r="68" spans="1:6" ht="14.5" x14ac:dyDescent="0.35">
      <c r="A68" t="s">
        <v>163</v>
      </c>
      <c r="B68" t="s">
        <v>192</v>
      </c>
      <c r="C68" t="s">
        <v>193</v>
      </c>
      <c r="D68" t="s">
        <v>194</v>
      </c>
      <c r="E68" s="98">
        <v>44425</v>
      </c>
      <c r="F68" s="5" t="s">
        <v>1328</v>
      </c>
    </row>
    <row r="69" spans="1:6" ht="14.5" x14ac:dyDescent="0.35">
      <c r="A69" t="s">
        <v>163</v>
      </c>
      <c r="B69" t="s">
        <v>195</v>
      </c>
      <c r="C69" t="s">
        <v>196</v>
      </c>
      <c r="D69" t="s">
        <v>197</v>
      </c>
      <c r="E69" s="98">
        <v>44425</v>
      </c>
      <c r="F69" s="5" t="s">
        <v>1328</v>
      </c>
    </row>
    <row r="70" spans="1:6" ht="14.5" x14ac:dyDescent="0.35">
      <c r="A70" t="s">
        <v>163</v>
      </c>
      <c r="B70" t="s">
        <v>198</v>
      </c>
      <c r="C70" t="s">
        <v>199</v>
      </c>
      <c r="D70" t="s">
        <v>200</v>
      </c>
      <c r="E70" s="98">
        <v>44425</v>
      </c>
      <c r="F70" s="5" t="s">
        <v>1328</v>
      </c>
    </row>
    <row r="71" spans="1:6" ht="14.5" x14ac:dyDescent="0.35">
      <c r="A71" t="s">
        <v>163</v>
      </c>
      <c r="B71" t="s">
        <v>201</v>
      </c>
      <c r="C71" t="s">
        <v>202</v>
      </c>
      <c r="D71" t="s">
        <v>203</v>
      </c>
      <c r="E71" s="98">
        <v>44425</v>
      </c>
      <c r="F71" s="5" t="s">
        <v>1328</v>
      </c>
    </row>
    <row r="75" spans="1:6" ht="18" x14ac:dyDescent="0.4">
      <c r="A75" s="6" t="s">
        <v>220</v>
      </c>
    </row>
    <row r="77" spans="1:6" ht="14.5" x14ac:dyDescent="0.25">
      <c r="A77" s="65" t="s">
        <v>0</v>
      </c>
      <c r="B77" s="65" t="s">
        <v>1</v>
      </c>
      <c r="C77" s="65" t="s">
        <v>2</v>
      </c>
      <c r="D77" s="65" t="s">
        <v>3</v>
      </c>
      <c r="E77" s="65" t="s">
        <v>204</v>
      </c>
      <c r="F77" s="66" t="s">
        <v>205</v>
      </c>
    </row>
    <row r="78" spans="1:6" ht="29" x14ac:dyDescent="0.25">
      <c r="A78" s="67" t="s">
        <v>279</v>
      </c>
      <c r="B78" s="68" t="s">
        <v>280</v>
      </c>
      <c r="C78" s="67" t="s">
        <v>281</v>
      </c>
      <c r="D78" s="67" t="s">
        <v>282</v>
      </c>
      <c r="E78" s="69">
        <v>44064</v>
      </c>
      <c r="F78" s="70" t="s">
        <v>294</v>
      </c>
    </row>
    <row r="79" spans="1:6" ht="29" x14ac:dyDescent="0.25">
      <c r="A79" s="67" t="s">
        <v>290</v>
      </c>
      <c r="B79" s="68" t="s">
        <v>291</v>
      </c>
      <c r="C79" s="67" t="s">
        <v>292</v>
      </c>
      <c r="D79" s="67" t="s">
        <v>293</v>
      </c>
      <c r="E79" s="69">
        <v>44084</v>
      </c>
      <c r="F79" s="70" t="s">
        <v>295</v>
      </c>
    </row>
    <row r="80" spans="1:6" ht="14.5" x14ac:dyDescent="0.25">
      <c r="A80" s="67" t="s">
        <v>283</v>
      </c>
      <c r="B80" s="68" t="s">
        <v>284</v>
      </c>
      <c r="C80" s="67" t="s">
        <v>285</v>
      </c>
      <c r="D80" s="67" t="s">
        <v>286</v>
      </c>
      <c r="E80" s="69">
        <v>43901</v>
      </c>
      <c r="F80" s="70" t="s">
        <v>296</v>
      </c>
    </row>
    <row r="81" spans="1:7" ht="14.5" x14ac:dyDescent="0.25">
      <c r="A81" s="67" t="s">
        <v>283</v>
      </c>
      <c r="B81" s="68" t="s">
        <v>287</v>
      </c>
      <c r="C81" s="67" t="s">
        <v>288</v>
      </c>
      <c r="D81" s="67" t="s">
        <v>289</v>
      </c>
      <c r="E81" s="69">
        <v>43901</v>
      </c>
      <c r="F81" s="67" t="s">
        <v>297</v>
      </c>
    </row>
    <row r="83" spans="1:7" ht="18" x14ac:dyDescent="0.4">
      <c r="A83" s="6" t="s">
        <v>244</v>
      </c>
    </row>
    <row r="85" spans="1:7" ht="26" x14ac:dyDescent="0.25">
      <c r="A85" s="64" t="s">
        <v>0</v>
      </c>
      <c r="B85" s="64" t="s">
        <v>1</v>
      </c>
      <c r="C85" s="64" t="s">
        <v>2</v>
      </c>
      <c r="D85" s="64" t="s">
        <v>269</v>
      </c>
      <c r="E85" s="73" t="s">
        <v>204</v>
      </c>
      <c r="F85" s="74" t="s">
        <v>910</v>
      </c>
      <c r="G85" s="74" t="s">
        <v>910</v>
      </c>
    </row>
    <row r="86" spans="1:7" ht="14.5" x14ac:dyDescent="0.35">
      <c r="A86" t="s">
        <v>476</v>
      </c>
      <c r="B86" t="s">
        <v>477</v>
      </c>
      <c r="C86" s="71" t="s">
        <v>478</v>
      </c>
      <c r="D86" s="71" t="s">
        <v>478</v>
      </c>
      <c r="E86" s="75">
        <v>43831</v>
      </c>
      <c r="F86"/>
      <c r="G86" s="76" t="s">
        <v>911</v>
      </c>
    </row>
    <row r="87" spans="1:7" ht="14.5" x14ac:dyDescent="0.35">
      <c r="A87" t="s">
        <v>476</v>
      </c>
      <c r="B87" t="s">
        <v>479</v>
      </c>
      <c r="C87" s="71" t="s">
        <v>480</v>
      </c>
      <c r="D87" s="71" t="s">
        <v>480</v>
      </c>
      <c r="E87" s="75">
        <v>43831</v>
      </c>
      <c r="F87"/>
      <c r="G87" s="4" t="s">
        <v>912</v>
      </c>
    </row>
    <row r="88" spans="1:7" ht="14.5" x14ac:dyDescent="0.35">
      <c r="A88" t="s">
        <v>476</v>
      </c>
      <c r="B88" t="s">
        <v>481</v>
      </c>
      <c r="C88" s="71" t="s">
        <v>482</v>
      </c>
      <c r="D88" s="71" t="s">
        <v>482</v>
      </c>
      <c r="E88" s="75">
        <v>43831</v>
      </c>
      <c r="F88"/>
      <c r="G88" s="4" t="s">
        <v>913</v>
      </c>
    </row>
    <row r="89" spans="1:7" ht="14.5" x14ac:dyDescent="0.35">
      <c r="A89" t="s">
        <v>476</v>
      </c>
      <c r="B89" t="s">
        <v>483</v>
      </c>
      <c r="C89" s="71" t="s">
        <v>484</v>
      </c>
      <c r="D89" s="71" t="s">
        <v>484</v>
      </c>
      <c r="E89" s="75">
        <v>43831</v>
      </c>
      <c r="F89"/>
      <c r="G89" s="4" t="s">
        <v>914</v>
      </c>
    </row>
    <row r="90" spans="1:7" ht="14.5" x14ac:dyDescent="0.35">
      <c r="A90" t="s">
        <v>476</v>
      </c>
      <c r="B90" t="s">
        <v>485</v>
      </c>
      <c r="C90" s="71" t="s">
        <v>486</v>
      </c>
      <c r="D90" s="71" t="s">
        <v>486</v>
      </c>
      <c r="E90" s="75">
        <v>43831</v>
      </c>
      <c r="F90"/>
      <c r="G90" s="4" t="s">
        <v>915</v>
      </c>
    </row>
    <row r="91" spans="1:7" ht="14.5" x14ac:dyDescent="0.35">
      <c r="A91" t="s">
        <v>476</v>
      </c>
      <c r="B91" t="s">
        <v>487</v>
      </c>
      <c r="C91" s="71" t="s">
        <v>488</v>
      </c>
      <c r="D91" s="71" t="s">
        <v>488</v>
      </c>
      <c r="E91" s="75">
        <v>43831</v>
      </c>
      <c r="F91"/>
      <c r="G91" s="4" t="s">
        <v>916</v>
      </c>
    </row>
    <row r="92" spans="1:7" ht="14.5" x14ac:dyDescent="0.35">
      <c r="A92" t="s">
        <v>476</v>
      </c>
      <c r="B92" t="s">
        <v>489</v>
      </c>
      <c r="C92" s="71" t="s">
        <v>490</v>
      </c>
      <c r="D92" s="71" t="s">
        <v>490</v>
      </c>
      <c r="E92" s="75">
        <v>43831</v>
      </c>
      <c r="F92"/>
      <c r="G92" s="4" t="s">
        <v>917</v>
      </c>
    </row>
    <row r="93" spans="1:7" ht="14.5" x14ac:dyDescent="0.35">
      <c r="A93" t="s">
        <v>476</v>
      </c>
      <c r="B93" t="s">
        <v>491</v>
      </c>
      <c r="C93" s="71" t="s">
        <v>492</v>
      </c>
      <c r="D93" s="71" t="s">
        <v>492</v>
      </c>
      <c r="E93" s="75">
        <v>43831</v>
      </c>
      <c r="F93"/>
      <c r="G93" s="4" t="s">
        <v>918</v>
      </c>
    </row>
    <row r="94" spans="1:7" ht="14.5" x14ac:dyDescent="0.35">
      <c r="A94" t="s">
        <v>476</v>
      </c>
      <c r="B94" t="s">
        <v>493</v>
      </c>
      <c r="C94" s="71" t="s">
        <v>494</v>
      </c>
      <c r="D94" s="71" t="s">
        <v>494</v>
      </c>
      <c r="E94" s="75">
        <v>43831</v>
      </c>
      <c r="F94"/>
      <c r="G94" s="4" t="s">
        <v>919</v>
      </c>
    </row>
    <row r="95" spans="1:7" ht="14.5" x14ac:dyDescent="0.35">
      <c r="A95" t="s">
        <v>476</v>
      </c>
      <c r="B95" t="s">
        <v>495</v>
      </c>
      <c r="C95" s="71" t="s">
        <v>496</v>
      </c>
      <c r="D95" s="71" t="s">
        <v>496</v>
      </c>
      <c r="E95" s="75">
        <v>43831</v>
      </c>
      <c r="F95"/>
      <c r="G95"/>
    </row>
    <row r="96" spans="1:7" ht="14.5" x14ac:dyDescent="0.35">
      <c r="A96" t="s">
        <v>476</v>
      </c>
      <c r="B96" t="s">
        <v>497</v>
      </c>
      <c r="C96" s="71" t="s">
        <v>498</v>
      </c>
      <c r="D96" s="71" t="s">
        <v>498</v>
      </c>
      <c r="E96" s="75">
        <v>43831</v>
      </c>
      <c r="F96"/>
      <c r="G96"/>
    </row>
    <row r="97" spans="1:7" ht="14.5" x14ac:dyDescent="0.35">
      <c r="A97" t="s">
        <v>476</v>
      </c>
      <c r="B97" t="s">
        <v>499</v>
      </c>
      <c r="C97" s="71" t="s">
        <v>500</v>
      </c>
      <c r="D97" s="71" t="s">
        <v>500</v>
      </c>
      <c r="E97" s="75">
        <v>43831</v>
      </c>
      <c r="F97"/>
      <c r="G97"/>
    </row>
    <row r="98" spans="1:7" ht="14.5" x14ac:dyDescent="0.35">
      <c r="A98" t="s">
        <v>476</v>
      </c>
      <c r="B98" t="s">
        <v>501</v>
      </c>
      <c r="C98" s="71" t="s">
        <v>502</v>
      </c>
      <c r="D98" s="71" t="s">
        <v>502</v>
      </c>
      <c r="E98" s="75">
        <v>43831</v>
      </c>
      <c r="F98"/>
      <c r="G98"/>
    </row>
    <row r="99" spans="1:7" ht="14.5" x14ac:dyDescent="0.35">
      <c r="A99" t="s">
        <v>476</v>
      </c>
      <c r="B99" t="s">
        <v>503</v>
      </c>
      <c r="C99" s="71" t="s">
        <v>504</v>
      </c>
      <c r="D99" s="71" t="s">
        <v>504</v>
      </c>
      <c r="E99" s="75">
        <v>43831</v>
      </c>
      <c r="F99"/>
      <c r="G99"/>
    </row>
    <row r="100" spans="1:7" ht="14.5" x14ac:dyDescent="0.35">
      <c r="A100" t="s">
        <v>476</v>
      </c>
      <c r="B100" t="s">
        <v>505</v>
      </c>
      <c r="C100" s="71" t="s">
        <v>506</v>
      </c>
      <c r="D100" s="71" t="s">
        <v>506</v>
      </c>
      <c r="E100" s="75">
        <v>43831</v>
      </c>
      <c r="F100"/>
      <c r="G100"/>
    </row>
    <row r="101" spans="1:7" ht="14.5" x14ac:dyDescent="0.35">
      <c r="A101" t="s">
        <v>476</v>
      </c>
      <c r="B101" t="s">
        <v>507</v>
      </c>
      <c r="C101" s="71" t="s">
        <v>508</v>
      </c>
      <c r="D101" s="71" t="s">
        <v>508</v>
      </c>
      <c r="E101" s="75">
        <v>43831</v>
      </c>
      <c r="F101"/>
      <c r="G101"/>
    </row>
    <row r="102" spans="1:7" ht="14.5" x14ac:dyDescent="0.35">
      <c r="A102" t="s">
        <v>476</v>
      </c>
      <c r="B102" t="s">
        <v>509</v>
      </c>
      <c r="C102" s="71" t="s">
        <v>510</v>
      </c>
      <c r="D102" s="71" t="s">
        <v>510</v>
      </c>
      <c r="E102" s="75">
        <v>43831</v>
      </c>
      <c r="F102"/>
      <c r="G102"/>
    </row>
    <row r="103" spans="1:7" ht="14.5" x14ac:dyDescent="0.35">
      <c r="A103" t="s">
        <v>476</v>
      </c>
      <c r="B103" t="s">
        <v>511</v>
      </c>
      <c r="C103" s="71" t="s">
        <v>512</v>
      </c>
      <c r="D103" s="71" t="s">
        <v>512</v>
      </c>
      <c r="E103" s="75">
        <v>43831</v>
      </c>
      <c r="F103"/>
      <c r="G103"/>
    </row>
    <row r="104" spans="1:7" ht="14.5" x14ac:dyDescent="0.35">
      <c r="A104" t="s">
        <v>476</v>
      </c>
      <c r="B104" t="s">
        <v>513</v>
      </c>
      <c r="C104" s="71" t="s">
        <v>514</v>
      </c>
      <c r="D104" s="71" t="s">
        <v>514</v>
      </c>
      <c r="E104" s="75">
        <v>43831</v>
      </c>
      <c r="F104"/>
      <c r="G104"/>
    </row>
    <row r="105" spans="1:7" ht="14.5" x14ac:dyDescent="0.35">
      <c r="A105" t="s">
        <v>476</v>
      </c>
      <c r="B105" t="s">
        <v>515</v>
      </c>
      <c r="C105" s="71" t="s">
        <v>516</v>
      </c>
      <c r="D105" s="71" t="s">
        <v>516</v>
      </c>
      <c r="E105" s="75">
        <v>43831</v>
      </c>
      <c r="F105"/>
      <c r="G105"/>
    </row>
    <row r="106" spans="1:7" ht="14.5" x14ac:dyDescent="0.35">
      <c r="A106" t="s">
        <v>476</v>
      </c>
      <c r="B106" t="s">
        <v>517</v>
      </c>
      <c r="C106" s="71" t="s">
        <v>518</v>
      </c>
      <c r="D106" s="71" t="s">
        <v>518</v>
      </c>
      <c r="E106" s="75">
        <v>43831</v>
      </c>
      <c r="F106"/>
      <c r="G106"/>
    </row>
    <row r="107" spans="1:7" ht="14.5" x14ac:dyDescent="0.35">
      <c r="A107" t="s">
        <v>476</v>
      </c>
      <c r="B107" t="s">
        <v>519</v>
      </c>
      <c r="C107" s="71" t="s">
        <v>520</v>
      </c>
      <c r="D107" s="71" t="s">
        <v>520</v>
      </c>
      <c r="E107" s="75">
        <v>43831</v>
      </c>
      <c r="F107"/>
      <c r="G107"/>
    </row>
    <row r="108" spans="1:7" ht="14.5" x14ac:dyDescent="0.35">
      <c r="A108" t="s">
        <v>476</v>
      </c>
      <c r="B108" t="s">
        <v>521</v>
      </c>
      <c r="C108" s="71" t="s">
        <v>522</v>
      </c>
      <c r="D108" s="71" t="s">
        <v>522</v>
      </c>
      <c r="E108" s="75">
        <v>43831</v>
      </c>
      <c r="F108"/>
      <c r="G108"/>
    </row>
    <row r="109" spans="1:7" ht="14.5" x14ac:dyDescent="0.35">
      <c r="A109" t="s">
        <v>476</v>
      </c>
      <c r="B109" t="s">
        <v>523</v>
      </c>
      <c r="C109" s="71" t="s">
        <v>524</v>
      </c>
      <c r="D109" s="71" t="s">
        <v>524</v>
      </c>
      <c r="E109" s="75">
        <v>43831</v>
      </c>
      <c r="F109"/>
      <c r="G109"/>
    </row>
    <row r="110" spans="1:7" ht="14.5" x14ac:dyDescent="0.35">
      <c r="A110" t="s">
        <v>476</v>
      </c>
      <c r="B110" t="s">
        <v>525</v>
      </c>
      <c r="C110" s="71" t="s">
        <v>526</v>
      </c>
      <c r="D110" s="71" t="s">
        <v>526</v>
      </c>
      <c r="E110" s="75">
        <v>43831</v>
      </c>
      <c r="F110"/>
      <c r="G110"/>
    </row>
    <row r="111" spans="1:7" ht="14.5" x14ac:dyDescent="0.35">
      <c r="A111" t="s">
        <v>476</v>
      </c>
      <c r="B111" t="s">
        <v>527</v>
      </c>
      <c r="C111" s="71" t="s">
        <v>528</v>
      </c>
      <c r="D111" s="71" t="s">
        <v>528</v>
      </c>
      <c r="E111" s="75">
        <v>43831</v>
      </c>
      <c r="F111"/>
      <c r="G111"/>
    </row>
    <row r="112" spans="1:7" ht="14.5" x14ac:dyDescent="0.35">
      <c r="A112" t="s">
        <v>476</v>
      </c>
      <c r="B112" t="s">
        <v>529</v>
      </c>
      <c r="C112" s="71" t="s">
        <v>530</v>
      </c>
      <c r="D112" s="71" t="s">
        <v>530</v>
      </c>
      <c r="E112" s="75">
        <v>43831</v>
      </c>
      <c r="F112"/>
      <c r="G112"/>
    </row>
    <row r="113" spans="1:7" ht="14.5" x14ac:dyDescent="0.35">
      <c r="A113" t="s">
        <v>476</v>
      </c>
      <c r="B113" t="s">
        <v>531</v>
      </c>
      <c r="C113" s="71" t="s">
        <v>532</v>
      </c>
      <c r="D113" s="71" t="s">
        <v>532</v>
      </c>
      <c r="E113" s="75">
        <v>43831</v>
      </c>
      <c r="F113"/>
      <c r="G113"/>
    </row>
    <row r="114" spans="1:7" ht="14.5" x14ac:dyDescent="0.35">
      <c r="A114" t="s">
        <v>476</v>
      </c>
      <c r="B114" t="s">
        <v>533</v>
      </c>
      <c r="C114" s="71" t="s">
        <v>534</v>
      </c>
      <c r="D114" s="71" t="s">
        <v>534</v>
      </c>
      <c r="E114" s="75">
        <v>43831</v>
      </c>
      <c r="F114"/>
      <c r="G114"/>
    </row>
    <row r="115" spans="1:7" ht="14.5" x14ac:dyDescent="0.35">
      <c r="A115" t="s">
        <v>476</v>
      </c>
      <c r="B115" t="s">
        <v>535</v>
      </c>
      <c r="C115" s="71" t="s">
        <v>536</v>
      </c>
      <c r="D115" s="71" t="s">
        <v>536</v>
      </c>
      <c r="E115" s="75">
        <v>43831</v>
      </c>
      <c r="F115"/>
      <c r="G115"/>
    </row>
    <row r="116" spans="1:7" ht="14.5" x14ac:dyDescent="0.35">
      <c r="A116" t="s">
        <v>476</v>
      </c>
      <c r="B116" t="s">
        <v>537</v>
      </c>
      <c r="C116" s="71" t="s">
        <v>538</v>
      </c>
      <c r="D116" s="71" t="s">
        <v>538</v>
      </c>
      <c r="E116" s="75">
        <v>43831</v>
      </c>
      <c r="F116"/>
      <c r="G116"/>
    </row>
    <row r="117" spans="1:7" ht="14.5" x14ac:dyDescent="0.35">
      <c r="A117" t="s">
        <v>476</v>
      </c>
      <c r="B117" t="s">
        <v>539</v>
      </c>
      <c r="C117" s="71" t="s">
        <v>540</v>
      </c>
      <c r="D117" s="71" t="s">
        <v>540</v>
      </c>
      <c r="E117" s="75">
        <v>43831</v>
      </c>
      <c r="F117"/>
      <c r="G117"/>
    </row>
    <row r="118" spans="1:7" ht="14.5" x14ac:dyDescent="0.35">
      <c r="A118" t="s">
        <v>476</v>
      </c>
      <c r="B118" t="s">
        <v>541</v>
      </c>
      <c r="C118" s="71" t="s">
        <v>542</v>
      </c>
      <c r="D118" s="71" t="s">
        <v>542</v>
      </c>
      <c r="E118" s="75">
        <v>43831</v>
      </c>
      <c r="F118"/>
      <c r="G118"/>
    </row>
    <row r="119" spans="1:7" ht="14.5" x14ac:dyDescent="0.35">
      <c r="A119" t="s">
        <v>476</v>
      </c>
      <c r="B119" t="s">
        <v>543</v>
      </c>
      <c r="C119" s="71" t="s">
        <v>544</v>
      </c>
      <c r="D119" s="71" t="s">
        <v>544</v>
      </c>
      <c r="E119" s="75">
        <v>43831</v>
      </c>
      <c r="F119"/>
      <c r="G119"/>
    </row>
    <row r="120" spans="1:7" ht="14.5" x14ac:dyDescent="0.35">
      <c r="A120" t="s">
        <v>476</v>
      </c>
      <c r="B120" t="s">
        <v>545</v>
      </c>
      <c r="C120" s="71" t="s">
        <v>546</v>
      </c>
      <c r="D120" s="71" t="s">
        <v>546</v>
      </c>
      <c r="E120" s="75">
        <v>43831</v>
      </c>
      <c r="F120"/>
      <c r="G120"/>
    </row>
    <row r="121" spans="1:7" ht="14.5" x14ac:dyDescent="0.35">
      <c r="A121" t="s">
        <v>476</v>
      </c>
      <c r="B121" t="s">
        <v>547</v>
      </c>
      <c r="C121" s="71" t="s">
        <v>548</v>
      </c>
      <c r="D121" s="71" t="s">
        <v>548</v>
      </c>
      <c r="E121" s="75">
        <v>43831</v>
      </c>
      <c r="F121"/>
      <c r="G121"/>
    </row>
    <row r="122" spans="1:7" ht="14.5" x14ac:dyDescent="0.35">
      <c r="A122" t="s">
        <v>476</v>
      </c>
      <c r="B122" t="s">
        <v>549</v>
      </c>
      <c r="C122" s="71" t="s">
        <v>550</v>
      </c>
      <c r="D122" s="71" t="s">
        <v>550</v>
      </c>
      <c r="E122" s="75">
        <v>43831</v>
      </c>
      <c r="F122"/>
      <c r="G122"/>
    </row>
    <row r="123" spans="1:7" ht="14.5" x14ac:dyDescent="0.35">
      <c r="A123" t="s">
        <v>476</v>
      </c>
      <c r="B123" t="s">
        <v>551</v>
      </c>
      <c r="C123" s="71" t="s">
        <v>552</v>
      </c>
      <c r="D123" s="71" t="s">
        <v>552</v>
      </c>
      <c r="E123" s="75">
        <v>43831</v>
      </c>
      <c r="F123"/>
      <c r="G123"/>
    </row>
    <row r="124" spans="1:7" ht="14.5" x14ac:dyDescent="0.35">
      <c r="A124" t="s">
        <v>476</v>
      </c>
      <c r="B124" t="s">
        <v>553</v>
      </c>
      <c r="C124" s="71" t="s">
        <v>554</v>
      </c>
      <c r="D124" s="71" t="s">
        <v>554</v>
      </c>
      <c r="E124" s="75">
        <v>43831</v>
      </c>
      <c r="F124"/>
      <c r="G124"/>
    </row>
    <row r="125" spans="1:7" ht="14.5" x14ac:dyDescent="0.35">
      <c r="A125" t="s">
        <v>476</v>
      </c>
      <c r="B125" t="s">
        <v>555</v>
      </c>
      <c r="C125" s="71" t="s">
        <v>556</v>
      </c>
      <c r="D125" s="71" t="s">
        <v>556</v>
      </c>
      <c r="E125" s="75">
        <v>43831</v>
      </c>
      <c r="F125"/>
      <c r="G125"/>
    </row>
    <row r="126" spans="1:7" ht="14.5" x14ac:dyDescent="0.35">
      <c r="A126" t="s">
        <v>476</v>
      </c>
      <c r="B126" t="s">
        <v>557</v>
      </c>
      <c r="C126" s="71" t="s">
        <v>558</v>
      </c>
      <c r="D126" s="71" t="s">
        <v>558</v>
      </c>
      <c r="E126" s="75">
        <v>43831</v>
      </c>
      <c r="F126"/>
      <c r="G126"/>
    </row>
    <row r="127" spans="1:7" ht="14.5" x14ac:dyDescent="0.35">
      <c r="A127" t="s">
        <v>476</v>
      </c>
      <c r="B127" t="s">
        <v>559</v>
      </c>
      <c r="C127" s="71" t="s">
        <v>560</v>
      </c>
      <c r="D127" s="71" t="s">
        <v>560</v>
      </c>
      <c r="E127" s="75">
        <v>43831</v>
      </c>
      <c r="F127"/>
      <c r="G127"/>
    </row>
    <row r="128" spans="1:7" ht="14.5" x14ac:dyDescent="0.35">
      <c r="A128" t="s">
        <v>476</v>
      </c>
      <c r="B128" t="s">
        <v>561</v>
      </c>
      <c r="C128" s="71" t="s">
        <v>562</v>
      </c>
      <c r="D128" s="71" t="s">
        <v>562</v>
      </c>
      <c r="E128" s="75">
        <v>43831</v>
      </c>
      <c r="F128"/>
      <c r="G128"/>
    </row>
    <row r="129" spans="1:7" ht="14.5" x14ac:dyDescent="0.35">
      <c r="A129" t="s">
        <v>476</v>
      </c>
      <c r="B129" t="s">
        <v>563</v>
      </c>
      <c r="C129" s="71" t="s">
        <v>564</v>
      </c>
      <c r="D129" s="71" t="s">
        <v>564</v>
      </c>
      <c r="E129" s="75">
        <v>43831</v>
      </c>
      <c r="F129"/>
      <c r="G129"/>
    </row>
    <row r="130" spans="1:7" ht="14.5" x14ac:dyDescent="0.35">
      <c r="A130" t="s">
        <v>476</v>
      </c>
      <c r="B130" t="s">
        <v>565</v>
      </c>
      <c r="C130" s="71" t="s">
        <v>566</v>
      </c>
      <c r="D130" s="71" t="s">
        <v>566</v>
      </c>
      <c r="E130" s="75">
        <v>43831</v>
      </c>
      <c r="F130"/>
      <c r="G130"/>
    </row>
    <row r="131" spans="1:7" ht="14.5" x14ac:dyDescent="0.35">
      <c r="A131" t="s">
        <v>476</v>
      </c>
      <c r="B131" t="s">
        <v>567</v>
      </c>
      <c r="C131" s="71" t="s">
        <v>568</v>
      </c>
      <c r="D131" s="71" t="s">
        <v>568</v>
      </c>
      <c r="E131" s="75">
        <v>43831</v>
      </c>
      <c r="F131"/>
      <c r="G131"/>
    </row>
    <row r="132" spans="1:7" ht="14.5" x14ac:dyDescent="0.35">
      <c r="A132" t="s">
        <v>754</v>
      </c>
      <c r="B132" t="s">
        <v>755</v>
      </c>
      <c r="C132" s="71" t="s">
        <v>756</v>
      </c>
      <c r="D132" s="71" t="s">
        <v>756</v>
      </c>
      <c r="E132" s="75">
        <v>43831</v>
      </c>
      <c r="F132" t="s">
        <v>920</v>
      </c>
      <c r="G132"/>
    </row>
    <row r="133" spans="1:7" ht="14.5" x14ac:dyDescent="0.35">
      <c r="A133" t="s">
        <v>754</v>
      </c>
      <c r="B133" t="s">
        <v>757</v>
      </c>
      <c r="C133" s="71" t="s">
        <v>758</v>
      </c>
      <c r="D133" s="71" t="s">
        <v>758</v>
      </c>
      <c r="E133" s="75">
        <v>43831</v>
      </c>
      <c r="F133"/>
      <c r="G133"/>
    </row>
    <row r="134" spans="1:7" ht="14.5" x14ac:dyDescent="0.35">
      <c r="A134" t="s">
        <v>754</v>
      </c>
      <c r="B134" t="s">
        <v>759</v>
      </c>
      <c r="C134" s="71" t="s">
        <v>760</v>
      </c>
      <c r="D134" s="71" t="s">
        <v>760</v>
      </c>
      <c r="E134" s="75">
        <v>43831</v>
      </c>
      <c r="F134" s="77" t="s">
        <v>921</v>
      </c>
      <c r="G134"/>
    </row>
    <row r="135" spans="1:7" ht="14.5" x14ac:dyDescent="0.35">
      <c r="A135" t="s">
        <v>754</v>
      </c>
      <c r="B135" t="s">
        <v>761</v>
      </c>
      <c r="C135" s="71" t="s">
        <v>762</v>
      </c>
      <c r="D135" s="71" t="s">
        <v>762</v>
      </c>
      <c r="E135" s="75">
        <v>43831</v>
      </c>
      <c r="F135"/>
      <c r="G135"/>
    </row>
    <row r="136" spans="1:7" ht="14.5" x14ac:dyDescent="0.35">
      <c r="A136" t="s">
        <v>754</v>
      </c>
      <c r="B136" t="s">
        <v>763</v>
      </c>
      <c r="C136" s="71" t="s">
        <v>764</v>
      </c>
      <c r="D136" s="71" t="s">
        <v>764</v>
      </c>
      <c r="E136" s="75">
        <v>43831</v>
      </c>
      <c r="F136"/>
      <c r="G136"/>
    </row>
    <row r="137" spans="1:7" ht="14.5" x14ac:dyDescent="0.35">
      <c r="A137" t="s">
        <v>754</v>
      </c>
      <c r="B137" t="s">
        <v>765</v>
      </c>
      <c r="C137" s="71" t="s">
        <v>766</v>
      </c>
      <c r="D137" s="71" t="s">
        <v>766</v>
      </c>
      <c r="E137" s="75">
        <v>43831</v>
      </c>
      <c r="F137"/>
      <c r="G137"/>
    </row>
    <row r="138" spans="1:7" ht="14.5" x14ac:dyDescent="0.35">
      <c r="A138" t="s">
        <v>754</v>
      </c>
      <c r="B138" t="s">
        <v>767</v>
      </c>
      <c r="C138" s="71" t="s">
        <v>768</v>
      </c>
      <c r="D138" s="71" t="s">
        <v>768</v>
      </c>
      <c r="E138" s="75">
        <v>43831</v>
      </c>
      <c r="F138"/>
      <c r="G138"/>
    </row>
    <row r="139" spans="1:7" ht="14.5" x14ac:dyDescent="0.35">
      <c r="A139" t="s">
        <v>754</v>
      </c>
      <c r="B139" t="s">
        <v>769</v>
      </c>
      <c r="C139" s="71" t="s">
        <v>770</v>
      </c>
      <c r="D139" s="71" t="s">
        <v>770</v>
      </c>
      <c r="E139" s="75">
        <v>43831</v>
      </c>
      <c r="F139"/>
      <c r="G139"/>
    </row>
    <row r="140" spans="1:7" ht="14.5" x14ac:dyDescent="0.35">
      <c r="A140" t="s">
        <v>754</v>
      </c>
      <c r="B140" t="s">
        <v>771</v>
      </c>
      <c r="C140" s="71" t="s">
        <v>772</v>
      </c>
      <c r="D140" s="71" t="s">
        <v>772</v>
      </c>
      <c r="E140" s="75">
        <v>43831</v>
      </c>
      <c r="F140"/>
      <c r="G140"/>
    </row>
    <row r="141" spans="1:7" ht="14.5" x14ac:dyDescent="0.35">
      <c r="A141" t="s">
        <v>754</v>
      </c>
      <c r="B141" t="s">
        <v>773</v>
      </c>
      <c r="C141" s="71" t="s">
        <v>774</v>
      </c>
      <c r="D141" s="71" t="s">
        <v>774</v>
      </c>
      <c r="E141" s="75">
        <v>43831</v>
      </c>
      <c r="F141"/>
      <c r="G141"/>
    </row>
    <row r="142" spans="1:7" ht="14.5" x14ac:dyDescent="0.35">
      <c r="A142" t="s">
        <v>754</v>
      </c>
      <c r="B142" t="s">
        <v>775</v>
      </c>
      <c r="C142" s="71" t="s">
        <v>776</v>
      </c>
      <c r="D142" s="71" t="s">
        <v>776</v>
      </c>
      <c r="E142" s="75">
        <v>43831</v>
      </c>
      <c r="F142"/>
      <c r="G142"/>
    </row>
    <row r="143" spans="1:7" ht="14.5" x14ac:dyDescent="0.35">
      <c r="A143" t="s">
        <v>754</v>
      </c>
      <c r="B143" t="s">
        <v>777</v>
      </c>
      <c r="C143" s="71" t="s">
        <v>778</v>
      </c>
      <c r="D143" s="71" t="s">
        <v>778</v>
      </c>
      <c r="E143" s="75">
        <v>43831</v>
      </c>
      <c r="F143"/>
      <c r="G143"/>
    </row>
    <row r="144" spans="1:7" ht="14.5" x14ac:dyDescent="0.35">
      <c r="A144" t="s">
        <v>754</v>
      </c>
      <c r="B144" t="s">
        <v>779</v>
      </c>
      <c r="C144" s="71" t="s">
        <v>780</v>
      </c>
      <c r="D144" s="71" t="s">
        <v>780</v>
      </c>
      <c r="E144" s="75">
        <v>43831</v>
      </c>
      <c r="F144"/>
      <c r="G144"/>
    </row>
    <row r="145" spans="1:7" ht="14.5" x14ac:dyDescent="0.35">
      <c r="A145" t="s">
        <v>754</v>
      </c>
      <c r="B145" t="s">
        <v>781</v>
      </c>
      <c r="C145" s="71" t="s">
        <v>782</v>
      </c>
      <c r="D145" s="71" t="s">
        <v>782</v>
      </c>
      <c r="E145" s="75">
        <v>43831</v>
      </c>
      <c r="F145"/>
      <c r="G145"/>
    </row>
    <row r="146" spans="1:7" ht="14.5" x14ac:dyDescent="0.35">
      <c r="A146" t="s">
        <v>754</v>
      </c>
      <c r="B146" t="s">
        <v>783</v>
      </c>
      <c r="C146" s="71" t="s">
        <v>784</v>
      </c>
      <c r="D146" s="71" t="s">
        <v>784</v>
      </c>
      <c r="E146" s="75">
        <v>43831</v>
      </c>
      <c r="F146"/>
      <c r="G146"/>
    </row>
    <row r="147" spans="1:7" ht="14.5" x14ac:dyDescent="0.35">
      <c r="A147" t="s">
        <v>754</v>
      </c>
      <c r="B147" t="s">
        <v>785</v>
      </c>
      <c r="C147" s="71" t="s">
        <v>786</v>
      </c>
      <c r="D147" s="71" t="s">
        <v>786</v>
      </c>
      <c r="E147" s="75">
        <v>43831</v>
      </c>
      <c r="F147"/>
      <c r="G147"/>
    </row>
    <row r="148" spans="1:7" ht="14.5" x14ac:dyDescent="0.35">
      <c r="A148" t="s">
        <v>754</v>
      </c>
      <c r="B148" t="s">
        <v>787</v>
      </c>
      <c r="C148" s="71" t="s">
        <v>788</v>
      </c>
      <c r="D148" s="71" t="s">
        <v>788</v>
      </c>
      <c r="E148" s="75">
        <v>43831</v>
      </c>
      <c r="F148"/>
      <c r="G148"/>
    </row>
    <row r="149" spans="1:7" ht="14.5" x14ac:dyDescent="0.35">
      <c r="A149" t="s">
        <v>754</v>
      </c>
      <c r="B149" t="s">
        <v>789</v>
      </c>
      <c r="C149" s="71" t="s">
        <v>790</v>
      </c>
      <c r="D149" s="71" t="s">
        <v>790</v>
      </c>
      <c r="E149" s="75">
        <v>43831</v>
      </c>
      <c r="F149"/>
      <c r="G149"/>
    </row>
    <row r="150" spans="1:7" ht="14.5" x14ac:dyDescent="0.35">
      <c r="A150" t="s">
        <v>754</v>
      </c>
      <c r="B150" t="s">
        <v>791</v>
      </c>
      <c r="C150" s="71" t="s">
        <v>792</v>
      </c>
      <c r="D150" s="71" t="s">
        <v>792</v>
      </c>
      <c r="E150" s="75">
        <v>43831</v>
      </c>
      <c r="F150"/>
      <c r="G150"/>
    </row>
    <row r="151" spans="1:7" ht="14.5" x14ac:dyDescent="0.35">
      <c r="A151" t="s">
        <v>754</v>
      </c>
      <c r="B151" t="s">
        <v>793</v>
      </c>
      <c r="C151" s="71" t="s">
        <v>794</v>
      </c>
      <c r="D151" s="71" t="s">
        <v>794</v>
      </c>
      <c r="E151" s="75">
        <v>43831</v>
      </c>
      <c r="F151"/>
      <c r="G151"/>
    </row>
    <row r="152" spans="1:7" ht="14.5" x14ac:dyDescent="0.35">
      <c r="A152" t="s">
        <v>754</v>
      </c>
      <c r="B152" t="s">
        <v>795</v>
      </c>
      <c r="C152" s="71" t="s">
        <v>796</v>
      </c>
      <c r="D152" s="71" t="s">
        <v>796</v>
      </c>
      <c r="E152" s="75">
        <v>43831</v>
      </c>
      <c r="F152"/>
      <c r="G152"/>
    </row>
    <row r="153" spans="1:7" ht="14.5" x14ac:dyDescent="0.35">
      <c r="A153" t="s">
        <v>754</v>
      </c>
      <c r="B153" t="s">
        <v>797</v>
      </c>
      <c r="C153" s="71" t="s">
        <v>798</v>
      </c>
      <c r="D153" s="71" t="s">
        <v>798</v>
      </c>
      <c r="E153" s="75">
        <v>43831</v>
      </c>
      <c r="F153"/>
      <c r="G153"/>
    </row>
    <row r="154" spans="1:7" ht="14.5" x14ac:dyDescent="0.35">
      <c r="A154" t="s">
        <v>754</v>
      </c>
      <c r="B154" t="s">
        <v>799</v>
      </c>
      <c r="C154" s="71" t="s">
        <v>800</v>
      </c>
      <c r="D154" s="71" t="s">
        <v>800</v>
      </c>
      <c r="E154" s="75">
        <v>43831</v>
      </c>
      <c r="F154"/>
      <c r="G154"/>
    </row>
    <row r="155" spans="1:7" ht="14.5" x14ac:dyDescent="0.35">
      <c r="A155" t="s">
        <v>754</v>
      </c>
      <c r="B155" t="s">
        <v>801</v>
      </c>
      <c r="C155" s="71" t="s">
        <v>802</v>
      </c>
      <c r="D155" s="71" t="s">
        <v>802</v>
      </c>
      <c r="E155" s="75">
        <v>43831</v>
      </c>
      <c r="F155"/>
      <c r="G155"/>
    </row>
    <row r="156" spans="1:7" ht="14.5" x14ac:dyDescent="0.35">
      <c r="A156" t="s">
        <v>754</v>
      </c>
      <c r="B156" t="s">
        <v>803</v>
      </c>
      <c r="C156" s="71" t="s">
        <v>804</v>
      </c>
      <c r="D156" s="71" t="s">
        <v>804</v>
      </c>
      <c r="E156" s="75">
        <v>43831</v>
      </c>
      <c r="F156"/>
      <c r="G156"/>
    </row>
    <row r="157" spans="1:7" ht="14.5" x14ac:dyDescent="0.35">
      <c r="A157" t="s">
        <v>754</v>
      </c>
      <c r="B157" t="s">
        <v>805</v>
      </c>
      <c r="C157" s="71" t="s">
        <v>806</v>
      </c>
      <c r="D157" s="71" t="s">
        <v>806</v>
      </c>
      <c r="E157" s="75">
        <v>43831</v>
      </c>
      <c r="F157"/>
      <c r="G157"/>
    </row>
    <row r="158" spans="1:7" ht="14.5" x14ac:dyDescent="0.35">
      <c r="A158" t="s">
        <v>754</v>
      </c>
      <c r="B158" t="s">
        <v>807</v>
      </c>
      <c r="C158" s="71" t="s">
        <v>808</v>
      </c>
      <c r="D158" s="71" t="s">
        <v>808</v>
      </c>
      <c r="E158" s="75">
        <v>43831</v>
      </c>
      <c r="F158"/>
      <c r="G158"/>
    </row>
    <row r="159" spans="1:7" ht="14.5" x14ac:dyDescent="0.35">
      <c r="A159" t="s">
        <v>754</v>
      </c>
      <c r="B159" t="s">
        <v>809</v>
      </c>
      <c r="C159" s="71" t="s">
        <v>810</v>
      </c>
      <c r="D159" s="71" t="s">
        <v>810</v>
      </c>
      <c r="E159" s="75">
        <v>43831</v>
      </c>
      <c r="F159"/>
      <c r="G159"/>
    </row>
    <row r="160" spans="1:7" ht="14.5" x14ac:dyDescent="0.35">
      <c r="A160" t="s">
        <v>754</v>
      </c>
      <c r="B160" t="s">
        <v>811</v>
      </c>
      <c r="C160" s="71" t="s">
        <v>812</v>
      </c>
      <c r="D160" s="71" t="s">
        <v>812</v>
      </c>
      <c r="E160" s="75">
        <v>43831</v>
      </c>
      <c r="F160"/>
      <c r="G160"/>
    </row>
    <row r="161" spans="1:7" ht="14.5" x14ac:dyDescent="0.35">
      <c r="A161" t="s">
        <v>754</v>
      </c>
      <c r="B161" t="s">
        <v>813</v>
      </c>
      <c r="C161" s="71" t="s">
        <v>814</v>
      </c>
      <c r="D161" s="71" t="s">
        <v>814</v>
      </c>
      <c r="E161" s="75">
        <v>43831</v>
      </c>
      <c r="F161"/>
      <c r="G161"/>
    </row>
    <row r="162" spans="1:7" ht="14.5" x14ac:dyDescent="0.35">
      <c r="A162" t="s">
        <v>754</v>
      </c>
      <c r="B162" t="s">
        <v>815</v>
      </c>
      <c r="C162" s="71" t="s">
        <v>816</v>
      </c>
      <c r="D162" s="71" t="s">
        <v>816</v>
      </c>
      <c r="E162" s="75">
        <v>43831</v>
      </c>
      <c r="F162" t="s">
        <v>922</v>
      </c>
      <c r="G162"/>
    </row>
    <row r="163" spans="1:7" ht="14.5" x14ac:dyDescent="0.35">
      <c r="A163" t="s">
        <v>754</v>
      </c>
      <c r="B163" t="s">
        <v>817</v>
      </c>
      <c r="C163" s="71" t="s">
        <v>818</v>
      </c>
      <c r="D163" s="71" t="s">
        <v>818</v>
      </c>
      <c r="E163" s="75">
        <v>43831</v>
      </c>
      <c r="F163" t="s">
        <v>923</v>
      </c>
      <c r="G163"/>
    </row>
    <row r="164" spans="1:7" ht="14.5" x14ac:dyDescent="0.35">
      <c r="A164" t="s">
        <v>754</v>
      </c>
      <c r="B164" t="s">
        <v>819</v>
      </c>
      <c r="C164" s="71" t="s">
        <v>820</v>
      </c>
      <c r="D164" s="71" t="s">
        <v>820</v>
      </c>
      <c r="E164" s="75">
        <v>43831</v>
      </c>
      <c r="F164" t="s">
        <v>924</v>
      </c>
      <c r="G164"/>
    </row>
    <row r="165" spans="1:7" ht="14.5" x14ac:dyDescent="0.35">
      <c r="A165" t="s">
        <v>754</v>
      </c>
      <c r="B165" t="s">
        <v>821</v>
      </c>
      <c r="C165" s="71" t="s">
        <v>822</v>
      </c>
      <c r="D165" s="71" t="s">
        <v>822</v>
      </c>
      <c r="E165" s="75">
        <v>43831</v>
      </c>
      <c r="F165" t="s">
        <v>925</v>
      </c>
      <c r="G165"/>
    </row>
    <row r="166" spans="1:7" ht="14.5" x14ac:dyDescent="0.35">
      <c r="A166" t="s">
        <v>754</v>
      </c>
      <c r="B166" t="s">
        <v>823</v>
      </c>
      <c r="C166" s="71" t="s">
        <v>824</v>
      </c>
      <c r="D166" s="71" t="s">
        <v>824</v>
      </c>
      <c r="E166" s="75">
        <v>43831</v>
      </c>
      <c r="F166" t="s">
        <v>926</v>
      </c>
      <c r="G166"/>
    </row>
    <row r="167" spans="1:7" ht="14.5" x14ac:dyDescent="0.35">
      <c r="A167" t="s">
        <v>754</v>
      </c>
      <c r="B167" t="s">
        <v>825</v>
      </c>
      <c r="C167" s="71" t="s">
        <v>826</v>
      </c>
      <c r="D167" s="71" t="s">
        <v>826</v>
      </c>
      <c r="E167" s="75">
        <v>43831</v>
      </c>
      <c r="F167" t="s">
        <v>927</v>
      </c>
      <c r="G167"/>
    </row>
    <row r="168" spans="1:7" ht="14.5" x14ac:dyDescent="0.35">
      <c r="A168" t="s">
        <v>754</v>
      </c>
      <c r="B168" t="s">
        <v>827</v>
      </c>
      <c r="C168" s="71" t="s">
        <v>828</v>
      </c>
      <c r="D168" s="71" t="s">
        <v>828</v>
      </c>
      <c r="E168" s="75">
        <v>43831</v>
      </c>
      <c r="F168" s="77" t="s">
        <v>928</v>
      </c>
      <c r="G168"/>
    </row>
    <row r="169" spans="1:7" ht="14.5" x14ac:dyDescent="0.35">
      <c r="A169" t="s">
        <v>754</v>
      </c>
      <c r="B169" t="s">
        <v>829</v>
      </c>
      <c r="C169" s="71" t="s">
        <v>830</v>
      </c>
      <c r="D169" s="71" t="s">
        <v>830</v>
      </c>
      <c r="E169" s="75">
        <v>43831</v>
      </c>
      <c r="F169"/>
      <c r="G169"/>
    </row>
    <row r="170" spans="1:7" ht="14.5" x14ac:dyDescent="0.35">
      <c r="A170" t="s">
        <v>322</v>
      </c>
      <c r="B170" t="s">
        <v>323</v>
      </c>
      <c r="C170" s="71" t="s">
        <v>324</v>
      </c>
      <c r="D170" s="71" t="s">
        <v>324</v>
      </c>
      <c r="E170" s="75">
        <v>43831</v>
      </c>
      <c r="F170" t="s">
        <v>929</v>
      </c>
      <c r="G170"/>
    </row>
    <row r="171" spans="1:7" ht="14.5" x14ac:dyDescent="0.35">
      <c r="A171" t="s">
        <v>322</v>
      </c>
      <c r="B171" t="s">
        <v>325</v>
      </c>
      <c r="C171" s="71" t="s">
        <v>326</v>
      </c>
      <c r="D171" s="71" t="s">
        <v>326</v>
      </c>
      <c r="E171" s="75">
        <v>43831</v>
      </c>
      <c r="F171" t="s">
        <v>930</v>
      </c>
      <c r="G171"/>
    </row>
    <row r="172" spans="1:7" ht="14.5" x14ac:dyDescent="0.35">
      <c r="A172" t="s">
        <v>831</v>
      </c>
      <c r="B172" t="s">
        <v>832</v>
      </c>
      <c r="C172" s="71" t="s">
        <v>833</v>
      </c>
      <c r="D172" s="71" t="s">
        <v>833</v>
      </c>
      <c r="E172" s="75">
        <v>43831</v>
      </c>
      <c r="F172"/>
      <c r="G172"/>
    </row>
    <row r="173" spans="1:7" ht="14.5" x14ac:dyDescent="0.35">
      <c r="A173" t="s">
        <v>831</v>
      </c>
      <c r="B173" t="s">
        <v>834</v>
      </c>
      <c r="C173" s="71" t="s">
        <v>835</v>
      </c>
      <c r="D173" s="71" t="s">
        <v>835</v>
      </c>
      <c r="E173" s="75">
        <v>43831</v>
      </c>
      <c r="F173"/>
      <c r="G173"/>
    </row>
    <row r="174" spans="1:7" ht="14.5" x14ac:dyDescent="0.35">
      <c r="A174" t="s">
        <v>831</v>
      </c>
      <c r="B174" t="s">
        <v>836</v>
      </c>
      <c r="C174" s="71" t="s">
        <v>837</v>
      </c>
      <c r="D174" s="71" t="s">
        <v>837</v>
      </c>
      <c r="E174" s="75">
        <v>43831</v>
      </c>
      <c r="F174"/>
      <c r="G174"/>
    </row>
    <row r="175" spans="1:7" ht="14.5" x14ac:dyDescent="0.35">
      <c r="A175" t="s">
        <v>831</v>
      </c>
      <c r="B175" t="s">
        <v>838</v>
      </c>
      <c r="C175" s="71" t="s">
        <v>839</v>
      </c>
      <c r="D175" s="71" t="s">
        <v>839</v>
      </c>
      <c r="E175" s="75">
        <v>43831</v>
      </c>
      <c r="F175"/>
      <c r="G175"/>
    </row>
    <row r="176" spans="1:7" ht="14.5" x14ac:dyDescent="0.35">
      <c r="A176" t="s">
        <v>831</v>
      </c>
      <c r="B176" t="s">
        <v>840</v>
      </c>
      <c r="C176" s="71" t="s">
        <v>841</v>
      </c>
      <c r="D176" s="71" t="s">
        <v>841</v>
      </c>
      <c r="E176" s="75">
        <v>43831</v>
      </c>
      <c r="F176"/>
      <c r="G176"/>
    </row>
    <row r="177" spans="1:7" ht="14.5" x14ac:dyDescent="0.35">
      <c r="A177" t="s">
        <v>831</v>
      </c>
      <c r="B177" t="s">
        <v>842</v>
      </c>
      <c r="C177" s="71" t="s">
        <v>843</v>
      </c>
      <c r="D177" s="71" t="s">
        <v>843</v>
      </c>
      <c r="E177" s="75">
        <v>43831</v>
      </c>
      <c r="F177" t="s">
        <v>931</v>
      </c>
      <c r="G177"/>
    </row>
    <row r="178" spans="1:7" ht="14.5" x14ac:dyDescent="0.35">
      <c r="A178" t="s">
        <v>831</v>
      </c>
      <c r="B178" t="s">
        <v>844</v>
      </c>
      <c r="C178" s="71" t="s">
        <v>845</v>
      </c>
      <c r="D178" s="71" t="s">
        <v>845</v>
      </c>
      <c r="E178" s="75">
        <v>43831</v>
      </c>
      <c r="F178"/>
      <c r="G178"/>
    </row>
    <row r="179" spans="1:7" ht="14.5" x14ac:dyDescent="0.35">
      <c r="A179" t="s">
        <v>831</v>
      </c>
      <c r="B179" t="s">
        <v>846</v>
      </c>
      <c r="C179" s="71" t="s">
        <v>847</v>
      </c>
      <c r="D179" s="71" t="s">
        <v>847</v>
      </c>
      <c r="E179" s="75">
        <v>43831</v>
      </c>
      <c r="F179" t="s">
        <v>932</v>
      </c>
      <c r="G179"/>
    </row>
    <row r="180" spans="1:7" ht="14.5" x14ac:dyDescent="0.35">
      <c r="A180" t="s">
        <v>831</v>
      </c>
      <c r="B180" t="s">
        <v>848</v>
      </c>
      <c r="C180" s="71" t="s">
        <v>849</v>
      </c>
      <c r="D180" s="71" t="s">
        <v>849</v>
      </c>
      <c r="E180" s="75">
        <v>43831</v>
      </c>
      <c r="F180"/>
      <c r="G180"/>
    </row>
    <row r="181" spans="1:7" ht="14.5" x14ac:dyDescent="0.35">
      <c r="A181" t="s">
        <v>831</v>
      </c>
      <c r="B181" t="s">
        <v>850</v>
      </c>
      <c r="C181" s="71" t="s">
        <v>851</v>
      </c>
      <c r="D181" s="71" t="s">
        <v>851</v>
      </c>
      <c r="E181" s="75">
        <v>43831</v>
      </c>
      <c r="F181"/>
      <c r="G181"/>
    </row>
    <row r="182" spans="1:7" ht="14.5" x14ac:dyDescent="0.35">
      <c r="A182" t="s">
        <v>831</v>
      </c>
      <c r="B182" t="s">
        <v>852</v>
      </c>
      <c r="C182" s="71" t="s">
        <v>853</v>
      </c>
      <c r="D182" s="71" t="s">
        <v>853</v>
      </c>
      <c r="E182" s="75">
        <v>43831</v>
      </c>
      <c r="F182"/>
      <c r="G182"/>
    </row>
    <row r="183" spans="1:7" ht="14.5" x14ac:dyDescent="0.35">
      <c r="A183" t="s">
        <v>831</v>
      </c>
      <c r="B183" t="s">
        <v>854</v>
      </c>
      <c r="C183" s="71" t="s">
        <v>855</v>
      </c>
      <c r="D183" s="71" t="s">
        <v>855</v>
      </c>
      <c r="E183" s="75">
        <v>43831</v>
      </c>
      <c r="F183"/>
      <c r="G183"/>
    </row>
    <row r="184" spans="1:7" ht="14.5" x14ac:dyDescent="0.35">
      <c r="A184" t="s">
        <v>831</v>
      </c>
      <c r="B184" t="s">
        <v>856</v>
      </c>
      <c r="C184" s="71" t="s">
        <v>857</v>
      </c>
      <c r="D184" s="71" t="s">
        <v>857</v>
      </c>
      <c r="E184" s="75">
        <v>43831</v>
      </c>
      <c r="F184"/>
      <c r="G184"/>
    </row>
    <row r="185" spans="1:7" ht="14.5" x14ac:dyDescent="0.35">
      <c r="A185" t="s">
        <v>831</v>
      </c>
      <c r="B185" t="s">
        <v>858</v>
      </c>
      <c r="C185" s="71" t="s">
        <v>859</v>
      </c>
      <c r="D185" s="71" t="s">
        <v>859</v>
      </c>
      <c r="E185" s="75">
        <v>43831</v>
      </c>
      <c r="F185"/>
      <c r="G185"/>
    </row>
    <row r="186" spans="1:7" ht="14.5" x14ac:dyDescent="0.35">
      <c r="A186" t="s">
        <v>831</v>
      </c>
      <c r="B186" t="s">
        <v>860</v>
      </c>
      <c r="C186" s="71" t="s">
        <v>861</v>
      </c>
      <c r="D186" s="71" t="s">
        <v>861</v>
      </c>
      <c r="E186" s="75">
        <v>43831</v>
      </c>
      <c r="F186"/>
      <c r="G186"/>
    </row>
    <row r="187" spans="1:7" ht="14.5" x14ac:dyDescent="0.35">
      <c r="A187" t="s">
        <v>831</v>
      </c>
      <c r="B187" t="s">
        <v>862</v>
      </c>
      <c r="C187" s="71" t="s">
        <v>863</v>
      </c>
      <c r="D187" s="71" t="s">
        <v>863</v>
      </c>
      <c r="E187" s="75">
        <v>43831</v>
      </c>
      <c r="F187"/>
      <c r="G187"/>
    </row>
    <row r="188" spans="1:7" ht="14.5" x14ac:dyDescent="0.35">
      <c r="A188" t="s">
        <v>831</v>
      </c>
      <c r="B188" t="s">
        <v>864</v>
      </c>
      <c r="C188" s="71" t="s">
        <v>865</v>
      </c>
      <c r="D188" s="71" t="s">
        <v>865</v>
      </c>
      <c r="E188" s="75">
        <v>43831</v>
      </c>
      <c r="F188" t="s">
        <v>933</v>
      </c>
      <c r="G188"/>
    </row>
    <row r="189" spans="1:7" ht="14.5" x14ac:dyDescent="0.35">
      <c r="A189" t="s">
        <v>831</v>
      </c>
      <c r="B189" t="s">
        <v>866</v>
      </c>
      <c r="C189" s="71" t="s">
        <v>867</v>
      </c>
      <c r="D189" s="71" t="s">
        <v>867</v>
      </c>
      <c r="E189" s="75">
        <v>43831</v>
      </c>
      <c r="F189"/>
      <c r="G189"/>
    </row>
    <row r="190" spans="1:7" ht="14.5" x14ac:dyDescent="0.35">
      <c r="A190" t="s">
        <v>831</v>
      </c>
      <c r="B190" t="s">
        <v>868</v>
      </c>
      <c r="C190" s="71" t="s">
        <v>869</v>
      </c>
      <c r="D190" s="71" t="s">
        <v>869</v>
      </c>
      <c r="E190" s="75">
        <v>43831</v>
      </c>
      <c r="F190"/>
      <c r="G190"/>
    </row>
    <row r="191" spans="1:7" ht="14.5" x14ac:dyDescent="0.35">
      <c r="A191" t="s">
        <v>831</v>
      </c>
      <c r="B191" t="s">
        <v>870</v>
      </c>
      <c r="C191" s="71" t="s">
        <v>871</v>
      </c>
      <c r="D191" s="71" t="s">
        <v>871</v>
      </c>
      <c r="E191" s="75">
        <v>43831</v>
      </c>
      <c r="F191"/>
      <c r="G191"/>
    </row>
    <row r="192" spans="1:7" ht="14.5" x14ac:dyDescent="0.35">
      <c r="A192" t="s">
        <v>831</v>
      </c>
      <c r="B192" t="s">
        <v>872</v>
      </c>
      <c r="C192" s="71" t="s">
        <v>873</v>
      </c>
      <c r="D192" s="71" t="s">
        <v>873</v>
      </c>
      <c r="E192" s="75">
        <v>43831</v>
      </c>
      <c r="F192"/>
      <c r="G192"/>
    </row>
    <row r="193" spans="1:7" ht="14.5" x14ac:dyDescent="0.35">
      <c r="A193" t="s">
        <v>831</v>
      </c>
      <c r="B193" t="s">
        <v>874</v>
      </c>
      <c r="C193" s="71" t="s">
        <v>875</v>
      </c>
      <c r="D193" s="71" t="s">
        <v>875</v>
      </c>
      <c r="E193" s="75">
        <v>43831</v>
      </c>
      <c r="F193"/>
      <c r="G193"/>
    </row>
    <row r="194" spans="1:7" ht="14.5" x14ac:dyDescent="0.35">
      <c r="A194" t="s">
        <v>831</v>
      </c>
      <c r="B194" t="s">
        <v>876</v>
      </c>
      <c r="C194" s="71" t="s">
        <v>877</v>
      </c>
      <c r="D194" s="71" t="s">
        <v>877</v>
      </c>
      <c r="E194" s="75">
        <v>43831</v>
      </c>
      <c r="F194"/>
      <c r="G194"/>
    </row>
    <row r="195" spans="1:7" ht="14.5" x14ac:dyDescent="0.35">
      <c r="A195" t="s">
        <v>831</v>
      </c>
      <c r="B195" t="s">
        <v>878</v>
      </c>
      <c r="C195" s="71" t="s">
        <v>879</v>
      </c>
      <c r="D195" s="71" t="s">
        <v>879</v>
      </c>
      <c r="E195" s="75">
        <v>43831</v>
      </c>
      <c r="F195"/>
      <c r="G195"/>
    </row>
    <row r="196" spans="1:7" ht="14.5" x14ac:dyDescent="0.35">
      <c r="A196" t="s">
        <v>831</v>
      </c>
      <c r="B196" t="s">
        <v>880</v>
      </c>
      <c r="C196" s="71" t="s">
        <v>881</v>
      </c>
      <c r="D196" s="71" t="s">
        <v>881</v>
      </c>
      <c r="E196" s="75">
        <v>43831</v>
      </c>
      <c r="F196"/>
      <c r="G196"/>
    </row>
    <row r="197" spans="1:7" ht="14.5" x14ac:dyDescent="0.35">
      <c r="A197" t="s">
        <v>831</v>
      </c>
      <c r="B197" t="s">
        <v>882</v>
      </c>
      <c r="C197" s="71" t="s">
        <v>883</v>
      </c>
      <c r="D197" s="71" t="s">
        <v>883</v>
      </c>
      <c r="E197" s="75">
        <v>43831</v>
      </c>
      <c r="F197"/>
      <c r="G197"/>
    </row>
    <row r="198" spans="1:7" ht="14.5" x14ac:dyDescent="0.35">
      <c r="A198" t="s">
        <v>831</v>
      </c>
      <c r="B198" t="s">
        <v>884</v>
      </c>
      <c r="C198" s="71" t="s">
        <v>885</v>
      </c>
      <c r="D198" s="71" t="s">
        <v>885</v>
      </c>
      <c r="E198" s="75">
        <v>43831</v>
      </c>
      <c r="F198"/>
      <c r="G198"/>
    </row>
    <row r="199" spans="1:7" ht="14.5" x14ac:dyDescent="0.35">
      <c r="A199" t="s">
        <v>831</v>
      </c>
      <c r="B199" t="s">
        <v>886</v>
      </c>
      <c r="C199" s="71" t="s">
        <v>887</v>
      </c>
      <c r="D199" s="71" t="s">
        <v>887</v>
      </c>
      <c r="E199" s="75">
        <v>43831</v>
      </c>
      <c r="F199"/>
      <c r="G199"/>
    </row>
    <row r="200" spans="1:7" ht="14.5" x14ac:dyDescent="0.35">
      <c r="A200" t="s">
        <v>831</v>
      </c>
      <c r="B200" t="s">
        <v>888</v>
      </c>
      <c r="C200" s="71" t="s">
        <v>889</v>
      </c>
      <c r="D200" s="71" t="s">
        <v>889</v>
      </c>
      <c r="E200" s="75">
        <v>43831</v>
      </c>
      <c r="F200"/>
      <c r="G200"/>
    </row>
    <row r="201" spans="1:7" ht="14.5" x14ac:dyDescent="0.35">
      <c r="A201" t="s">
        <v>831</v>
      </c>
      <c r="B201" t="s">
        <v>890</v>
      </c>
      <c r="C201" s="71" t="s">
        <v>891</v>
      </c>
      <c r="D201" s="71" t="s">
        <v>891</v>
      </c>
      <c r="E201" s="75">
        <v>43831</v>
      </c>
      <c r="F201"/>
      <c r="G201"/>
    </row>
    <row r="202" spans="1:7" ht="14.5" x14ac:dyDescent="0.35">
      <c r="A202" t="s">
        <v>831</v>
      </c>
      <c r="B202" t="s">
        <v>892</v>
      </c>
      <c r="C202" s="71" t="s">
        <v>893</v>
      </c>
      <c r="D202" s="71" t="s">
        <v>893</v>
      </c>
      <c r="E202" s="75">
        <v>43831</v>
      </c>
      <c r="F202"/>
      <c r="G202"/>
    </row>
    <row r="203" spans="1:7" ht="14.5" x14ac:dyDescent="0.35">
      <c r="A203" t="s">
        <v>831</v>
      </c>
      <c r="B203" t="s">
        <v>894</v>
      </c>
      <c r="C203" s="71" t="s">
        <v>895</v>
      </c>
      <c r="D203" s="71" t="s">
        <v>895</v>
      </c>
      <c r="E203" s="75">
        <v>43831</v>
      </c>
      <c r="F203"/>
      <c r="G203"/>
    </row>
    <row r="204" spans="1:7" ht="14.5" x14ac:dyDescent="0.35">
      <c r="A204" t="s">
        <v>831</v>
      </c>
      <c r="B204" t="s">
        <v>896</v>
      </c>
      <c r="C204" s="71" t="s">
        <v>897</v>
      </c>
      <c r="D204" s="71" t="s">
        <v>897</v>
      </c>
      <c r="E204" s="75">
        <v>43831</v>
      </c>
      <c r="F204"/>
      <c r="G204"/>
    </row>
    <row r="205" spans="1:7" ht="14.5" x14ac:dyDescent="0.35">
      <c r="A205" t="s">
        <v>831</v>
      </c>
      <c r="B205" t="s">
        <v>898</v>
      </c>
      <c r="C205" s="71" t="s">
        <v>899</v>
      </c>
      <c r="D205" s="71" t="s">
        <v>899</v>
      </c>
      <c r="E205" s="75">
        <v>43831</v>
      </c>
      <c r="F205"/>
      <c r="G205"/>
    </row>
    <row r="206" spans="1:7" ht="14.5" x14ac:dyDescent="0.35">
      <c r="A206" t="s">
        <v>831</v>
      </c>
      <c r="B206" t="s">
        <v>900</v>
      </c>
      <c r="C206" s="71" t="s">
        <v>901</v>
      </c>
      <c r="D206" s="71" t="s">
        <v>901</v>
      </c>
      <c r="E206" s="75">
        <v>43831</v>
      </c>
      <c r="F206"/>
      <c r="G206"/>
    </row>
    <row r="207" spans="1:7" ht="14.5" x14ac:dyDescent="0.35">
      <c r="A207" t="s">
        <v>831</v>
      </c>
      <c r="B207" t="s">
        <v>902</v>
      </c>
      <c r="C207" s="71" t="s">
        <v>903</v>
      </c>
      <c r="D207" s="71" t="s">
        <v>903</v>
      </c>
      <c r="E207" s="75">
        <v>43831</v>
      </c>
      <c r="F207"/>
      <c r="G207"/>
    </row>
    <row r="208" spans="1:7" ht="14.5" x14ac:dyDescent="0.35">
      <c r="A208" t="s">
        <v>831</v>
      </c>
      <c r="B208" t="s">
        <v>904</v>
      </c>
      <c r="C208" s="71" t="s">
        <v>905</v>
      </c>
      <c r="D208" s="71" t="s">
        <v>905</v>
      </c>
      <c r="E208" s="75">
        <v>43831</v>
      </c>
      <c r="F208"/>
      <c r="G208"/>
    </row>
    <row r="209" spans="1:7" ht="14.5" x14ac:dyDescent="0.35">
      <c r="A209" t="s">
        <v>831</v>
      </c>
      <c r="B209" t="s">
        <v>906</v>
      </c>
      <c r="C209" s="71" t="s">
        <v>907</v>
      </c>
      <c r="D209" s="71" t="s">
        <v>907</v>
      </c>
      <c r="E209" s="75">
        <v>43831</v>
      </c>
      <c r="F209"/>
      <c r="G209"/>
    </row>
    <row r="210" spans="1:7" ht="14.5" x14ac:dyDescent="0.35">
      <c r="A210" t="s">
        <v>831</v>
      </c>
      <c r="B210" t="s">
        <v>908</v>
      </c>
      <c r="C210" s="71" t="s">
        <v>909</v>
      </c>
      <c r="D210" s="71" t="s">
        <v>909</v>
      </c>
      <c r="E210" s="75">
        <v>43831</v>
      </c>
      <c r="F210"/>
      <c r="G210"/>
    </row>
    <row r="211" spans="1:7" ht="14.5" x14ac:dyDescent="0.35">
      <c r="A211" t="s">
        <v>373</v>
      </c>
      <c r="B211" t="s">
        <v>374</v>
      </c>
      <c r="C211" s="71" t="s">
        <v>375</v>
      </c>
      <c r="D211" s="71" t="s">
        <v>375</v>
      </c>
      <c r="E211" s="75">
        <v>43831</v>
      </c>
      <c r="F211"/>
      <c r="G211"/>
    </row>
    <row r="212" spans="1:7" ht="14.5" x14ac:dyDescent="0.35">
      <c r="A212" t="s">
        <v>373</v>
      </c>
      <c r="B212" t="s">
        <v>376</v>
      </c>
      <c r="C212" s="71" t="s">
        <v>377</v>
      </c>
      <c r="D212" s="71" t="s">
        <v>377</v>
      </c>
      <c r="E212" s="75">
        <v>43831</v>
      </c>
      <c r="F212" s="4" t="s">
        <v>934</v>
      </c>
      <c r="G212"/>
    </row>
    <row r="213" spans="1:7" ht="14.5" x14ac:dyDescent="0.35">
      <c r="A213" t="s">
        <v>373</v>
      </c>
      <c r="B213" t="s">
        <v>378</v>
      </c>
      <c r="C213" s="71" t="s">
        <v>379</v>
      </c>
      <c r="D213" s="71" t="s">
        <v>379</v>
      </c>
      <c r="E213" s="75">
        <v>43831</v>
      </c>
      <c r="F213"/>
      <c r="G213"/>
    </row>
    <row r="214" spans="1:7" ht="14.5" x14ac:dyDescent="0.35">
      <c r="A214" t="s">
        <v>373</v>
      </c>
      <c r="B214" t="s">
        <v>380</v>
      </c>
      <c r="C214" s="71" t="s">
        <v>381</v>
      </c>
      <c r="D214" s="71" t="s">
        <v>381</v>
      </c>
      <c r="E214" s="75">
        <v>43831</v>
      </c>
      <c r="F214"/>
      <c r="G214"/>
    </row>
    <row r="215" spans="1:7" ht="14.5" x14ac:dyDescent="0.35">
      <c r="A215" t="s">
        <v>373</v>
      </c>
      <c r="B215" t="s">
        <v>382</v>
      </c>
      <c r="C215" s="71" t="s">
        <v>383</v>
      </c>
      <c r="D215" s="71" t="s">
        <v>383</v>
      </c>
      <c r="E215" s="75">
        <v>43831</v>
      </c>
      <c r="F215" s="4" t="s">
        <v>935</v>
      </c>
      <c r="G215"/>
    </row>
    <row r="216" spans="1:7" ht="14.5" x14ac:dyDescent="0.35">
      <c r="A216" t="s">
        <v>373</v>
      </c>
      <c r="B216" t="s">
        <v>384</v>
      </c>
      <c r="C216" s="71" t="s">
        <v>385</v>
      </c>
      <c r="D216" s="71" t="s">
        <v>385</v>
      </c>
      <c r="E216" s="75">
        <v>43831</v>
      </c>
      <c r="F216"/>
      <c r="G216"/>
    </row>
    <row r="217" spans="1:7" ht="14.5" x14ac:dyDescent="0.35">
      <c r="A217" t="s">
        <v>373</v>
      </c>
      <c r="B217" t="s">
        <v>386</v>
      </c>
      <c r="C217" s="71" t="s">
        <v>387</v>
      </c>
      <c r="D217" s="71" t="s">
        <v>387</v>
      </c>
      <c r="E217" s="75">
        <v>43831</v>
      </c>
      <c r="F217"/>
      <c r="G217"/>
    </row>
    <row r="218" spans="1:7" ht="14.5" x14ac:dyDescent="0.35">
      <c r="A218" t="s">
        <v>373</v>
      </c>
      <c r="B218" t="s">
        <v>388</v>
      </c>
      <c r="C218" s="71" t="s">
        <v>389</v>
      </c>
      <c r="D218" s="71" t="s">
        <v>389</v>
      </c>
      <c r="E218" s="75">
        <v>43831</v>
      </c>
      <c r="F218"/>
      <c r="G218"/>
    </row>
    <row r="219" spans="1:7" ht="14.5" x14ac:dyDescent="0.35">
      <c r="A219" t="s">
        <v>373</v>
      </c>
      <c r="B219" t="s">
        <v>390</v>
      </c>
      <c r="C219" s="71" t="s">
        <v>391</v>
      </c>
      <c r="D219" s="71" t="s">
        <v>391</v>
      </c>
      <c r="E219" s="75">
        <v>43831</v>
      </c>
      <c r="F219"/>
      <c r="G219"/>
    </row>
    <row r="220" spans="1:7" ht="14.5" x14ac:dyDescent="0.35">
      <c r="A220" t="s">
        <v>373</v>
      </c>
      <c r="B220" t="s">
        <v>392</v>
      </c>
      <c r="C220" s="71" t="s">
        <v>393</v>
      </c>
      <c r="D220" s="71" t="s">
        <v>393</v>
      </c>
      <c r="E220" s="75">
        <v>43831</v>
      </c>
      <c r="F220"/>
      <c r="G220"/>
    </row>
    <row r="221" spans="1:7" ht="14.5" x14ac:dyDescent="0.35">
      <c r="A221" t="s">
        <v>373</v>
      </c>
      <c r="B221" t="s">
        <v>394</v>
      </c>
      <c r="C221" s="71" t="s">
        <v>395</v>
      </c>
      <c r="D221" s="71" t="s">
        <v>395</v>
      </c>
      <c r="E221" s="75">
        <v>43831</v>
      </c>
      <c r="F221" s="4" t="s">
        <v>936</v>
      </c>
      <c r="G221"/>
    </row>
    <row r="222" spans="1:7" ht="14.5" x14ac:dyDescent="0.35">
      <c r="A222" t="s">
        <v>373</v>
      </c>
      <c r="B222" t="s">
        <v>396</v>
      </c>
      <c r="C222" s="71" t="s">
        <v>397</v>
      </c>
      <c r="D222" s="71" t="s">
        <v>397</v>
      </c>
      <c r="E222" s="75">
        <v>43831</v>
      </c>
      <c r="F222"/>
      <c r="G222"/>
    </row>
    <row r="223" spans="1:7" ht="14.5" x14ac:dyDescent="0.35">
      <c r="A223" t="s">
        <v>373</v>
      </c>
      <c r="B223" t="s">
        <v>398</v>
      </c>
      <c r="C223" s="71" t="s">
        <v>399</v>
      </c>
      <c r="D223" s="71" t="s">
        <v>399</v>
      </c>
      <c r="E223" s="75">
        <v>43831</v>
      </c>
      <c r="F223"/>
      <c r="G223"/>
    </row>
    <row r="224" spans="1:7" ht="14.5" x14ac:dyDescent="0.35">
      <c r="A224" t="s">
        <v>373</v>
      </c>
      <c r="B224" t="s">
        <v>400</v>
      </c>
      <c r="C224" s="71" t="s">
        <v>401</v>
      </c>
      <c r="D224" s="71" t="s">
        <v>401</v>
      </c>
      <c r="E224" s="75">
        <v>43831</v>
      </c>
      <c r="F224"/>
      <c r="G224"/>
    </row>
    <row r="225" spans="1:7" ht="14.5" x14ac:dyDescent="0.35">
      <c r="A225" t="s">
        <v>373</v>
      </c>
      <c r="B225" t="s">
        <v>402</v>
      </c>
      <c r="C225" s="71" t="s">
        <v>403</v>
      </c>
      <c r="D225" s="71" t="s">
        <v>403</v>
      </c>
      <c r="E225" s="75">
        <v>43831</v>
      </c>
      <c r="F225"/>
      <c r="G225"/>
    </row>
    <row r="226" spans="1:7" ht="14.5" x14ac:dyDescent="0.35">
      <c r="A226" t="s">
        <v>373</v>
      </c>
      <c r="B226" t="s">
        <v>404</v>
      </c>
      <c r="C226" s="71" t="s">
        <v>405</v>
      </c>
      <c r="D226" s="71" t="s">
        <v>405</v>
      </c>
      <c r="E226" s="75">
        <v>43831</v>
      </c>
      <c r="F226"/>
      <c r="G226"/>
    </row>
    <row r="227" spans="1:7" ht="14.5" x14ac:dyDescent="0.35">
      <c r="A227" t="s">
        <v>373</v>
      </c>
      <c r="B227" t="s">
        <v>406</v>
      </c>
      <c r="C227" s="71" t="s">
        <v>407</v>
      </c>
      <c r="D227" s="71" t="s">
        <v>407</v>
      </c>
      <c r="E227" s="75">
        <v>43831</v>
      </c>
      <c r="F227" s="4" t="s">
        <v>937</v>
      </c>
      <c r="G227"/>
    </row>
    <row r="228" spans="1:7" ht="14.5" x14ac:dyDescent="0.35">
      <c r="A228" t="s">
        <v>373</v>
      </c>
      <c r="B228" t="s">
        <v>408</v>
      </c>
      <c r="C228" s="71" t="s">
        <v>409</v>
      </c>
      <c r="D228" s="71" t="s">
        <v>409</v>
      </c>
      <c r="E228" s="75">
        <v>43831</v>
      </c>
      <c r="F228" t="s">
        <v>938</v>
      </c>
      <c r="G228"/>
    </row>
    <row r="229" spans="1:7" ht="14.5" x14ac:dyDescent="0.35">
      <c r="A229" t="s">
        <v>373</v>
      </c>
      <c r="B229" t="s">
        <v>410</v>
      </c>
      <c r="C229" s="71" t="s">
        <v>411</v>
      </c>
      <c r="D229" s="71" t="s">
        <v>411</v>
      </c>
      <c r="E229" s="75">
        <v>43831</v>
      </c>
      <c r="F229"/>
      <c r="G229"/>
    </row>
    <row r="230" spans="1:7" ht="14.5" x14ac:dyDescent="0.35">
      <c r="A230" t="s">
        <v>373</v>
      </c>
      <c r="B230" t="s">
        <v>412</v>
      </c>
      <c r="C230" s="71" t="s">
        <v>413</v>
      </c>
      <c r="D230" s="71" t="s">
        <v>413</v>
      </c>
      <c r="E230" s="75">
        <v>43831</v>
      </c>
      <c r="F230"/>
      <c r="G230"/>
    </row>
    <row r="231" spans="1:7" ht="14.5" x14ac:dyDescent="0.35">
      <c r="A231" t="s">
        <v>373</v>
      </c>
      <c r="B231" t="s">
        <v>414</v>
      </c>
      <c r="C231" s="71" t="s">
        <v>415</v>
      </c>
      <c r="D231" s="71" t="s">
        <v>415</v>
      </c>
      <c r="E231" s="75">
        <v>43831</v>
      </c>
      <c r="F231"/>
      <c r="G231"/>
    </row>
    <row r="232" spans="1:7" ht="14.5" x14ac:dyDescent="0.35">
      <c r="A232" t="s">
        <v>373</v>
      </c>
      <c r="B232" t="s">
        <v>416</v>
      </c>
      <c r="C232" s="71" t="s">
        <v>417</v>
      </c>
      <c r="D232" s="71" t="s">
        <v>417</v>
      </c>
      <c r="E232" s="75">
        <v>43831</v>
      </c>
      <c r="F232" s="4" t="s">
        <v>939</v>
      </c>
      <c r="G232"/>
    </row>
    <row r="233" spans="1:7" ht="14.5" x14ac:dyDescent="0.35">
      <c r="A233" t="s">
        <v>373</v>
      </c>
      <c r="B233" t="s">
        <v>418</v>
      </c>
      <c r="C233" s="71" t="s">
        <v>419</v>
      </c>
      <c r="D233" s="71" t="s">
        <v>419</v>
      </c>
      <c r="E233" s="75">
        <v>43831</v>
      </c>
      <c r="F233" s="4" t="s">
        <v>940</v>
      </c>
      <c r="G233"/>
    </row>
    <row r="234" spans="1:7" ht="14.5" x14ac:dyDescent="0.35">
      <c r="A234" t="s">
        <v>373</v>
      </c>
      <c r="B234" t="s">
        <v>420</v>
      </c>
      <c r="C234" s="71" t="s">
        <v>421</v>
      </c>
      <c r="D234" s="71" t="s">
        <v>421</v>
      </c>
      <c r="E234" s="75">
        <v>43831</v>
      </c>
      <c r="F234"/>
      <c r="G234"/>
    </row>
    <row r="235" spans="1:7" ht="14.5" x14ac:dyDescent="0.35">
      <c r="A235" t="s">
        <v>373</v>
      </c>
      <c r="B235" t="s">
        <v>422</v>
      </c>
      <c r="C235" s="71" t="s">
        <v>423</v>
      </c>
      <c r="D235" s="71" t="s">
        <v>423</v>
      </c>
      <c r="E235" s="75">
        <v>43831</v>
      </c>
      <c r="F235"/>
      <c r="G235"/>
    </row>
    <row r="236" spans="1:7" ht="14.5" x14ac:dyDescent="0.35">
      <c r="A236" t="s">
        <v>373</v>
      </c>
      <c r="B236" t="s">
        <v>424</v>
      </c>
      <c r="C236" s="71" t="s">
        <v>425</v>
      </c>
      <c r="D236" s="71" t="s">
        <v>425</v>
      </c>
      <c r="E236" s="75">
        <v>43831</v>
      </c>
      <c r="F236"/>
      <c r="G236"/>
    </row>
    <row r="237" spans="1:7" ht="14.5" x14ac:dyDescent="0.35">
      <c r="A237" t="s">
        <v>373</v>
      </c>
      <c r="B237" t="s">
        <v>426</v>
      </c>
      <c r="C237" s="71" t="s">
        <v>427</v>
      </c>
      <c r="D237" s="71" t="s">
        <v>427</v>
      </c>
      <c r="E237" s="75">
        <v>43831</v>
      </c>
      <c r="F237" t="s">
        <v>941</v>
      </c>
      <c r="G237"/>
    </row>
    <row r="238" spans="1:7" ht="14.5" x14ac:dyDescent="0.35">
      <c r="A238" t="s">
        <v>373</v>
      </c>
      <c r="B238" t="s">
        <v>428</v>
      </c>
      <c r="C238" s="71" t="s">
        <v>429</v>
      </c>
      <c r="D238" s="71" t="s">
        <v>429</v>
      </c>
      <c r="E238" s="75">
        <v>43831</v>
      </c>
      <c r="F238"/>
      <c r="G238"/>
    </row>
    <row r="239" spans="1:7" ht="14.5" x14ac:dyDescent="0.35">
      <c r="A239" t="s">
        <v>373</v>
      </c>
      <c r="B239" t="s">
        <v>430</v>
      </c>
      <c r="C239" s="71" t="s">
        <v>431</v>
      </c>
      <c r="D239" s="71" t="s">
        <v>431</v>
      </c>
      <c r="E239" s="75">
        <v>43831</v>
      </c>
      <c r="F239"/>
      <c r="G239"/>
    </row>
    <row r="240" spans="1:7" ht="14.5" x14ac:dyDescent="0.35">
      <c r="A240" t="s">
        <v>373</v>
      </c>
      <c r="B240" t="s">
        <v>432</v>
      </c>
      <c r="C240" s="71" t="s">
        <v>433</v>
      </c>
      <c r="D240" s="71" t="s">
        <v>433</v>
      </c>
      <c r="E240" s="75">
        <v>43831</v>
      </c>
      <c r="F240"/>
      <c r="G240"/>
    </row>
    <row r="241" spans="1:7" ht="14.5" x14ac:dyDescent="0.35">
      <c r="A241" t="s">
        <v>373</v>
      </c>
      <c r="B241" t="s">
        <v>434</v>
      </c>
      <c r="C241" s="71" t="s">
        <v>435</v>
      </c>
      <c r="D241" s="71" t="s">
        <v>435</v>
      </c>
      <c r="E241" s="75">
        <v>43831</v>
      </c>
      <c r="F241" s="4" t="s">
        <v>942</v>
      </c>
      <c r="G241"/>
    </row>
    <row r="242" spans="1:7" ht="14.5" x14ac:dyDescent="0.35">
      <c r="A242" t="s">
        <v>373</v>
      </c>
      <c r="B242" t="s">
        <v>436</v>
      </c>
      <c r="C242" s="71" t="s">
        <v>437</v>
      </c>
      <c r="D242" s="71" t="s">
        <v>437</v>
      </c>
      <c r="E242" s="75">
        <v>43831</v>
      </c>
      <c r="F242"/>
      <c r="G242"/>
    </row>
    <row r="243" spans="1:7" ht="14.5" x14ac:dyDescent="0.35">
      <c r="A243" t="s">
        <v>373</v>
      </c>
      <c r="B243" t="s">
        <v>438</v>
      </c>
      <c r="C243" s="71" t="s">
        <v>439</v>
      </c>
      <c r="D243" s="71" t="s">
        <v>439</v>
      </c>
      <c r="E243" s="75">
        <v>43831</v>
      </c>
      <c r="F243"/>
      <c r="G243"/>
    </row>
    <row r="244" spans="1:7" ht="14.5" x14ac:dyDescent="0.35">
      <c r="A244" t="s">
        <v>373</v>
      </c>
      <c r="B244" t="s">
        <v>440</v>
      </c>
      <c r="C244" s="71" t="s">
        <v>441</v>
      </c>
      <c r="D244" s="71" t="s">
        <v>441</v>
      </c>
      <c r="E244" s="75">
        <v>43831</v>
      </c>
      <c r="F244"/>
      <c r="G244"/>
    </row>
    <row r="245" spans="1:7" ht="14.5" x14ac:dyDescent="0.35">
      <c r="A245" t="s">
        <v>373</v>
      </c>
      <c r="B245" t="s">
        <v>442</v>
      </c>
      <c r="C245" s="71" t="s">
        <v>443</v>
      </c>
      <c r="D245" s="71" t="s">
        <v>443</v>
      </c>
      <c r="E245" s="75">
        <v>43831</v>
      </c>
      <c r="F245"/>
      <c r="G245"/>
    </row>
    <row r="246" spans="1:7" ht="14.5" x14ac:dyDescent="0.35">
      <c r="A246" t="s">
        <v>373</v>
      </c>
      <c r="B246" t="s">
        <v>444</v>
      </c>
      <c r="C246" s="71" t="s">
        <v>445</v>
      </c>
      <c r="D246" s="71" t="s">
        <v>445</v>
      </c>
      <c r="E246" s="75">
        <v>43831</v>
      </c>
      <c r="F246"/>
      <c r="G246"/>
    </row>
    <row r="247" spans="1:7" ht="14.5" x14ac:dyDescent="0.35">
      <c r="A247" t="s">
        <v>373</v>
      </c>
      <c r="B247" t="s">
        <v>446</v>
      </c>
      <c r="C247" s="71" t="s">
        <v>447</v>
      </c>
      <c r="D247" s="71" t="s">
        <v>447</v>
      </c>
      <c r="E247" s="75">
        <v>43831</v>
      </c>
      <c r="F247"/>
      <c r="G247"/>
    </row>
    <row r="248" spans="1:7" ht="14.5" x14ac:dyDescent="0.35">
      <c r="A248" t="s">
        <v>373</v>
      </c>
      <c r="B248" t="s">
        <v>448</v>
      </c>
      <c r="C248" s="71" t="s">
        <v>449</v>
      </c>
      <c r="D248" s="71" t="s">
        <v>449</v>
      </c>
      <c r="E248" s="75">
        <v>43831</v>
      </c>
      <c r="F248"/>
      <c r="G248"/>
    </row>
    <row r="249" spans="1:7" ht="14.5" x14ac:dyDescent="0.35">
      <c r="A249" t="s">
        <v>373</v>
      </c>
      <c r="B249" t="s">
        <v>450</v>
      </c>
      <c r="C249" s="71" t="s">
        <v>451</v>
      </c>
      <c r="D249" s="71" t="s">
        <v>451</v>
      </c>
      <c r="E249" s="75">
        <v>43831</v>
      </c>
      <c r="F249"/>
      <c r="G249"/>
    </row>
    <row r="250" spans="1:7" ht="14.5" x14ac:dyDescent="0.35">
      <c r="A250" t="s">
        <v>373</v>
      </c>
      <c r="B250" t="s">
        <v>452</v>
      </c>
      <c r="C250" s="71" t="s">
        <v>453</v>
      </c>
      <c r="D250" s="71" t="s">
        <v>453</v>
      </c>
      <c r="E250" s="75">
        <v>43831</v>
      </c>
      <c r="F250"/>
      <c r="G250"/>
    </row>
    <row r="251" spans="1:7" ht="14.5" x14ac:dyDescent="0.35">
      <c r="A251" t="s">
        <v>373</v>
      </c>
      <c r="B251" t="s">
        <v>454</v>
      </c>
      <c r="C251" s="71" t="s">
        <v>455</v>
      </c>
      <c r="D251" s="71" t="s">
        <v>455</v>
      </c>
      <c r="E251" s="75">
        <v>43831</v>
      </c>
      <c r="F251"/>
      <c r="G251"/>
    </row>
    <row r="252" spans="1:7" ht="14.5" x14ac:dyDescent="0.35">
      <c r="A252" t="s">
        <v>373</v>
      </c>
      <c r="B252" t="s">
        <v>456</v>
      </c>
      <c r="C252" s="71" t="s">
        <v>457</v>
      </c>
      <c r="D252" s="71" t="s">
        <v>457</v>
      </c>
      <c r="E252" s="75">
        <v>43831</v>
      </c>
      <c r="F252"/>
      <c r="G252"/>
    </row>
    <row r="253" spans="1:7" ht="14.5" x14ac:dyDescent="0.35">
      <c r="A253" t="s">
        <v>373</v>
      </c>
      <c r="B253" t="s">
        <v>458</v>
      </c>
      <c r="C253" s="71" t="s">
        <v>459</v>
      </c>
      <c r="D253" s="71" t="s">
        <v>459</v>
      </c>
      <c r="E253" s="75">
        <v>43831</v>
      </c>
      <c r="F253"/>
      <c r="G253"/>
    </row>
    <row r="254" spans="1:7" ht="14.5" x14ac:dyDescent="0.35">
      <c r="A254" t="s">
        <v>373</v>
      </c>
      <c r="B254" t="s">
        <v>460</v>
      </c>
      <c r="C254" s="71" t="s">
        <v>461</v>
      </c>
      <c r="D254" s="71" t="s">
        <v>461</v>
      </c>
      <c r="E254" s="75">
        <v>43831</v>
      </c>
      <c r="F254"/>
      <c r="G254"/>
    </row>
    <row r="255" spans="1:7" ht="14.5" x14ac:dyDescent="0.35">
      <c r="A255" t="s">
        <v>373</v>
      </c>
      <c r="B255" t="s">
        <v>462</v>
      </c>
      <c r="C255" s="71" t="s">
        <v>463</v>
      </c>
      <c r="D255" s="71" t="s">
        <v>463</v>
      </c>
      <c r="E255" s="75">
        <v>43831</v>
      </c>
      <c r="F255"/>
      <c r="G255"/>
    </row>
    <row r="256" spans="1:7" ht="14.5" x14ac:dyDescent="0.35">
      <c r="A256" t="s">
        <v>373</v>
      </c>
      <c r="B256" t="s">
        <v>464</v>
      </c>
      <c r="C256" s="71" t="s">
        <v>465</v>
      </c>
      <c r="D256" s="71" t="s">
        <v>465</v>
      </c>
      <c r="E256" s="75">
        <v>43831</v>
      </c>
      <c r="F256"/>
      <c r="G256"/>
    </row>
    <row r="257" spans="1:7" ht="14.5" x14ac:dyDescent="0.35">
      <c r="A257" t="s">
        <v>373</v>
      </c>
      <c r="B257" t="s">
        <v>466</v>
      </c>
      <c r="C257" s="71" t="s">
        <v>467</v>
      </c>
      <c r="D257" s="71" t="s">
        <v>467</v>
      </c>
      <c r="E257" s="75">
        <v>43831</v>
      </c>
      <c r="F257"/>
      <c r="G257"/>
    </row>
    <row r="258" spans="1:7" ht="14.5" x14ac:dyDescent="0.35">
      <c r="A258" t="s">
        <v>373</v>
      </c>
      <c r="B258" t="s">
        <v>468</v>
      </c>
      <c r="C258" s="71" t="s">
        <v>469</v>
      </c>
      <c r="D258" s="71" t="s">
        <v>469</v>
      </c>
      <c r="E258" s="75">
        <v>43831</v>
      </c>
      <c r="F258"/>
      <c r="G258"/>
    </row>
    <row r="259" spans="1:7" ht="14.5" x14ac:dyDescent="0.35">
      <c r="A259" t="s">
        <v>373</v>
      </c>
      <c r="B259" t="s">
        <v>470</v>
      </c>
      <c r="C259" s="71" t="s">
        <v>471</v>
      </c>
      <c r="D259" s="71" t="s">
        <v>471</v>
      </c>
      <c r="E259" s="75">
        <v>43831</v>
      </c>
      <c r="F259"/>
      <c r="G259"/>
    </row>
    <row r="260" spans="1:7" ht="14.5" x14ac:dyDescent="0.35">
      <c r="A260" t="s">
        <v>373</v>
      </c>
      <c r="B260" t="s">
        <v>472</v>
      </c>
      <c r="C260" s="71" t="s">
        <v>473</v>
      </c>
      <c r="D260" s="71" t="s">
        <v>473</v>
      </c>
      <c r="E260" s="75">
        <v>43831</v>
      </c>
      <c r="F260"/>
      <c r="G260"/>
    </row>
    <row r="261" spans="1:7" ht="14.5" x14ac:dyDescent="0.35">
      <c r="A261" t="s">
        <v>373</v>
      </c>
      <c r="B261" t="s">
        <v>474</v>
      </c>
      <c r="C261" s="71" t="s">
        <v>475</v>
      </c>
      <c r="D261" s="71" t="s">
        <v>475</v>
      </c>
      <c r="E261" s="75">
        <v>43831</v>
      </c>
      <c r="F261"/>
      <c r="G261"/>
    </row>
    <row r="262" spans="1:7" ht="14.5" x14ac:dyDescent="0.35">
      <c r="A262" t="s">
        <v>569</v>
      </c>
      <c r="B262" t="s">
        <v>570</v>
      </c>
      <c r="C262" s="71" t="s">
        <v>571</v>
      </c>
      <c r="D262" s="71" t="s">
        <v>571</v>
      </c>
      <c r="E262" s="75">
        <v>43831</v>
      </c>
      <c r="F262" t="s">
        <v>943</v>
      </c>
      <c r="G262"/>
    </row>
    <row r="263" spans="1:7" ht="14.5" x14ac:dyDescent="0.35">
      <c r="A263" t="s">
        <v>569</v>
      </c>
      <c r="B263" t="s">
        <v>572</v>
      </c>
      <c r="C263" s="71" t="s">
        <v>573</v>
      </c>
      <c r="D263" s="71" t="s">
        <v>573</v>
      </c>
      <c r="E263" s="75">
        <v>43831</v>
      </c>
      <c r="F263" s="4" t="s">
        <v>944</v>
      </c>
      <c r="G263"/>
    </row>
    <row r="264" spans="1:7" ht="14.5" x14ac:dyDescent="0.35">
      <c r="A264" t="s">
        <v>569</v>
      </c>
      <c r="B264" t="s">
        <v>574</v>
      </c>
      <c r="C264" s="71" t="s">
        <v>575</v>
      </c>
      <c r="D264" s="71" t="s">
        <v>575</v>
      </c>
      <c r="E264" s="75">
        <v>43831</v>
      </c>
      <c r="F264" s="4" t="s">
        <v>945</v>
      </c>
      <c r="G264"/>
    </row>
    <row r="265" spans="1:7" ht="14.5" x14ac:dyDescent="0.35">
      <c r="A265" t="s">
        <v>569</v>
      </c>
      <c r="B265" t="s">
        <v>576</v>
      </c>
      <c r="C265" s="71" t="s">
        <v>577</v>
      </c>
      <c r="D265" s="71" t="s">
        <v>577</v>
      </c>
      <c r="E265" s="75">
        <v>43831</v>
      </c>
      <c r="F265"/>
      <c r="G265"/>
    </row>
    <row r="266" spans="1:7" ht="14.5" x14ac:dyDescent="0.35">
      <c r="A266" t="s">
        <v>569</v>
      </c>
      <c r="B266" t="s">
        <v>578</v>
      </c>
      <c r="C266" s="71" t="s">
        <v>579</v>
      </c>
      <c r="D266" s="71" t="s">
        <v>579</v>
      </c>
      <c r="E266" s="75">
        <v>43831</v>
      </c>
      <c r="F266"/>
      <c r="G266"/>
    </row>
    <row r="267" spans="1:7" ht="14.5" x14ac:dyDescent="0.35">
      <c r="A267" t="s">
        <v>569</v>
      </c>
      <c r="B267" t="s">
        <v>580</v>
      </c>
      <c r="C267" s="71" t="s">
        <v>581</v>
      </c>
      <c r="D267" s="71" t="s">
        <v>581</v>
      </c>
      <c r="E267" s="75">
        <v>43831</v>
      </c>
      <c r="F267"/>
      <c r="G267"/>
    </row>
    <row r="268" spans="1:7" ht="14.5" x14ac:dyDescent="0.35">
      <c r="A268" t="s">
        <v>569</v>
      </c>
      <c r="B268" t="s">
        <v>582</v>
      </c>
      <c r="C268" s="71" t="s">
        <v>583</v>
      </c>
      <c r="D268" s="71" t="s">
        <v>583</v>
      </c>
      <c r="E268" s="75">
        <v>43831</v>
      </c>
      <c r="F268"/>
      <c r="G268"/>
    </row>
    <row r="269" spans="1:7" ht="14.5" x14ac:dyDescent="0.35">
      <c r="A269" t="s">
        <v>569</v>
      </c>
      <c r="B269" t="s">
        <v>584</v>
      </c>
      <c r="C269" s="71" t="s">
        <v>585</v>
      </c>
      <c r="D269" s="71" t="s">
        <v>585</v>
      </c>
      <c r="E269" s="75">
        <v>43831</v>
      </c>
      <c r="F269" s="4" t="s">
        <v>946</v>
      </c>
      <c r="G269"/>
    </row>
    <row r="270" spans="1:7" ht="14.5" x14ac:dyDescent="0.35">
      <c r="A270" t="s">
        <v>569</v>
      </c>
      <c r="B270" t="s">
        <v>586</v>
      </c>
      <c r="C270" s="71" t="s">
        <v>587</v>
      </c>
      <c r="D270" s="71" t="s">
        <v>587</v>
      </c>
      <c r="E270" s="75">
        <v>43831</v>
      </c>
      <c r="F270"/>
      <c r="G270"/>
    </row>
    <row r="271" spans="1:7" ht="14.5" x14ac:dyDescent="0.35">
      <c r="A271" t="s">
        <v>569</v>
      </c>
      <c r="B271" t="s">
        <v>588</v>
      </c>
      <c r="C271" s="71" t="s">
        <v>589</v>
      </c>
      <c r="D271" s="71" t="s">
        <v>589</v>
      </c>
      <c r="E271" s="75">
        <v>43831</v>
      </c>
      <c r="F271"/>
      <c r="G271"/>
    </row>
    <row r="272" spans="1:7" ht="14.5" x14ac:dyDescent="0.35">
      <c r="A272" t="s">
        <v>569</v>
      </c>
      <c r="B272" t="s">
        <v>590</v>
      </c>
      <c r="C272" s="71" t="s">
        <v>591</v>
      </c>
      <c r="D272" s="71" t="s">
        <v>591</v>
      </c>
      <c r="E272" s="75">
        <v>43831</v>
      </c>
      <c r="F272"/>
      <c r="G272"/>
    </row>
    <row r="273" spans="1:7" ht="14.5" x14ac:dyDescent="0.35">
      <c r="A273" t="s">
        <v>569</v>
      </c>
      <c r="B273" t="s">
        <v>592</v>
      </c>
      <c r="C273" s="71" t="s">
        <v>593</v>
      </c>
      <c r="D273" s="71" t="s">
        <v>593</v>
      </c>
      <c r="E273" s="75">
        <v>43831</v>
      </c>
      <c r="F273"/>
      <c r="G273"/>
    </row>
    <row r="274" spans="1:7" ht="14.5" x14ac:dyDescent="0.35">
      <c r="A274" t="s">
        <v>569</v>
      </c>
      <c r="B274" t="s">
        <v>594</v>
      </c>
      <c r="C274" s="71" t="s">
        <v>595</v>
      </c>
      <c r="D274" s="71" t="s">
        <v>595</v>
      </c>
      <c r="E274" s="75">
        <v>43831</v>
      </c>
      <c r="F274"/>
      <c r="G274"/>
    </row>
    <row r="275" spans="1:7" ht="14.5" x14ac:dyDescent="0.35">
      <c r="A275" t="s">
        <v>569</v>
      </c>
      <c r="B275" t="s">
        <v>596</v>
      </c>
      <c r="C275" s="71" t="s">
        <v>597</v>
      </c>
      <c r="D275" s="71" t="s">
        <v>597</v>
      </c>
      <c r="E275" s="75">
        <v>43831</v>
      </c>
      <c r="F275"/>
      <c r="G275"/>
    </row>
    <row r="276" spans="1:7" ht="14.5" x14ac:dyDescent="0.35">
      <c r="A276" t="s">
        <v>569</v>
      </c>
      <c r="B276" t="s">
        <v>598</v>
      </c>
      <c r="C276" s="71" t="s">
        <v>599</v>
      </c>
      <c r="D276" s="71" t="s">
        <v>599</v>
      </c>
      <c r="E276" s="75">
        <v>43831</v>
      </c>
      <c r="F276" t="s">
        <v>947</v>
      </c>
      <c r="G276"/>
    </row>
    <row r="277" spans="1:7" ht="14.5" x14ac:dyDescent="0.35">
      <c r="A277" t="s">
        <v>569</v>
      </c>
      <c r="B277" t="s">
        <v>600</v>
      </c>
      <c r="C277" s="71" t="s">
        <v>601</v>
      </c>
      <c r="D277" s="71" t="s">
        <v>601</v>
      </c>
      <c r="E277" s="75">
        <v>43831</v>
      </c>
      <c r="F277"/>
      <c r="G277"/>
    </row>
    <row r="278" spans="1:7" ht="14.5" x14ac:dyDescent="0.35">
      <c r="A278" t="s">
        <v>569</v>
      </c>
      <c r="B278" t="s">
        <v>602</v>
      </c>
      <c r="C278" s="71" t="s">
        <v>603</v>
      </c>
      <c r="D278" s="71" t="s">
        <v>603</v>
      </c>
      <c r="E278" s="75">
        <v>43831</v>
      </c>
      <c r="F278"/>
      <c r="G278"/>
    </row>
    <row r="279" spans="1:7" ht="14.5" x14ac:dyDescent="0.35">
      <c r="A279" t="s">
        <v>569</v>
      </c>
      <c r="B279" t="s">
        <v>604</v>
      </c>
      <c r="C279" s="71" t="s">
        <v>605</v>
      </c>
      <c r="D279" s="71" t="s">
        <v>605</v>
      </c>
      <c r="E279" s="75">
        <v>43831</v>
      </c>
      <c r="F279"/>
      <c r="G279"/>
    </row>
    <row r="280" spans="1:7" ht="14.5" x14ac:dyDescent="0.35">
      <c r="A280" t="s">
        <v>569</v>
      </c>
      <c r="B280" t="s">
        <v>606</v>
      </c>
      <c r="C280" s="71" t="s">
        <v>607</v>
      </c>
      <c r="D280" s="71" t="s">
        <v>607</v>
      </c>
      <c r="E280" s="75">
        <v>43831</v>
      </c>
      <c r="F280"/>
      <c r="G280"/>
    </row>
    <row r="281" spans="1:7" ht="14.5" x14ac:dyDescent="0.35">
      <c r="A281" t="s">
        <v>569</v>
      </c>
      <c r="B281" t="s">
        <v>608</v>
      </c>
      <c r="C281" s="71" t="s">
        <v>609</v>
      </c>
      <c r="D281" s="71" t="s">
        <v>609</v>
      </c>
      <c r="E281" s="75">
        <v>43831</v>
      </c>
      <c r="F281"/>
      <c r="G281"/>
    </row>
    <row r="282" spans="1:7" ht="14.5" x14ac:dyDescent="0.35">
      <c r="A282" t="s">
        <v>569</v>
      </c>
      <c r="B282" t="s">
        <v>610</v>
      </c>
      <c r="C282" s="71" t="s">
        <v>611</v>
      </c>
      <c r="D282" s="71" t="s">
        <v>611</v>
      </c>
      <c r="E282" s="75">
        <v>43831</v>
      </c>
      <c r="F282"/>
      <c r="G282"/>
    </row>
    <row r="283" spans="1:7" ht="14.5" x14ac:dyDescent="0.35">
      <c r="A283" t="s">
        <v>569</v>
      </c>
      <c r="B283" t="s">
        <v>612</v>
      </c>
      <c r="C283" s="71" t="s">
        <v>613</v>
      </c>
      <c r="D283" s="71" t="s">
        <v>613</v>
      </c>
      <c r="E283" s="75">
        <v>43831</v>
      </c>
      <c r="F283"/>
      <c r="G283"/>
    </row>
    <row r="284" spans="1:7" ht="14.5" x14ac:dyDescent="0.35">
      <c r="A284" t="s">
        <v>569</v>
      </c>
      <c r="B284" t="s">
        <v>614</v>
      </c>
      <c r="C284" s="71" t="s">
        <v>615</v>
      </c>
      <c r="D284" s="71" t="s">
        <v>615</v>
      </c>
      <c r="E284" s="75">
        <v>43831</v>
      </c>
      <c r="F284"/>
      <c r="G284"/>
    </row>
    <row r="285" spans="1:7" ht="14.5" x14ac:dyDescent="0.35">
      <c r="A285" t="s">
        <v>616</v>
      </c>
      <c r="B285" t="s">
        <v>617</v>
      </c>
      <c r="C285" s="71" t="s">
        <v>618</v>
      </c>
      <c r="D285" s="71" t="s">
        <v>618</v>
      </c>
      <c r="E285" s="75">
        <v>43831</v>
      </c>
      <c r="F285"/>
      <c r="G285"/>
    </row>
    <row r="286" spans="1:7" ht="14.5" x14ac:dyDescent="0.35">
      <c r="A286" t="s">
        <v>616</v>
      </c>
      <c r="B286" t="s">
        <v>619</v>
      </c>
      <c r="C286" s="71" t="s">
        <v>620</v>
      </c>
      <c r="D286" s="71" t="s">
        <v>620</v>
      </c>
      <c r="E286" s="75">
        <v>43831</v>
      </c>
      <c r="F286"/>
      <c r="G286"/>
    </row>
    <row r="287" spans="1:7" ht="14.5" x14ac:dyDescent="0.35">
      <c r="A287" t="s">
        <v>616</v>
      </c>
      <c r="B287" t="s">
        <v>621</v>
      </c>
      <c r="C287" s="71" t="s">
        <v>622</v>
      </c>
      <c r="D287" s="71" t="s">
        <v>622</v>
      </c>
      <c r="E287" s="75">
        <v>43831</v>
      </c>
      <c r="F287"/>
      <c r="G287"/>
    </row>
    <row r="288" spans="1:7" ht="14.5" x14ac:dyDescent="0.35">
      <c r="A288" t="s">
        <v>616</v>
      </c>
      <c r="B288" t="s">
        <v>623</v>
      </c>
      <c r="C288" s="71" t="s">
        <v>624</v>
      </c>
      <c r="D288" s="71" t="s">
        <v>624</v>
      </c>
      <c r="E288" s="75">
        <v>43831</v>
      </c>
      <c r="F288" s="4" t="s">
        <v>948</v>
      </c>
      <c r="G288"/>
    </row>
    <row r="289" spans="1:7" ht="14.5" x14ac:dyDescent="0.35">
      <c r="A289" t="s">
        <v>616</v>
      </c>
      <c r="B289" t="s">
        <v>625</v>
      </c>
      <c r="C289" s="71" t="s">
        <v>626</v>
      </c>
      <c r="D289" s="71" t="s">
        <v>626</v>
      </c>
      <c r="E289" s="75">
        <v>43831</v>
      </c>
      <c r="F289" s="4" t="s">
        <v>949</v>
      </c>
      <c r="G289"/>
    </row>
    <row r="290" spans="1:7" ht="14.5" x14ac:dyDescent="0.35">
      <c r="A290" t="s">
        <v>616</v>
      </c>
      <c r="B290" t="s">
        <v>627</v>
      </c>
      <c r="C290" s="71" t="s">
        <v>628</v>
      </c>
      <c r="D290" s="71" t="s">
        <v>628</v>
      </c>
      <c r="E290" s="75">
        <v>43831</v>
      </c>
      <c r="F290"/>
      <c r="G290"/>
    </row>
    <row r="291" spans="1:7" ht="14.5" x14ac:dyDescent="0.35">
      <c r="A291" t="s">
        <v>616</v>
      </c>
      <c r="B291" t="s">
        <v>629</v>
      </c>
      <c r="C291" s="71" t="s">
        <v>630</v>
      </c>
      <c r="D291" s="71" t="s">
        <v>630</v>
      </c>
      <c r="E291" s="75">
        <v>43831</v>
      </c>
      <c r="F291"/>
      <c r="G291"/>
    </row>
    <row r="292" spans="1:7" ht="14.5" x14ac:dyDescent="0.35">
      <c r="A292" t="s">
        <v>616</v>
      </c>
      <c r="B292" t="s">
        <v>631</v>
      </c>
      <c r="C292" s="71" t="s">
        <v>632</v>
      </c>
      <c r="D292" s="71" t="s">
        <v>632</v>
      </c>
      <c r="E292" s="75">
        <v>43831</v>
      </c>
      <c r="F292"/>
      <c r="G292"/>
    </row>
    <row r="293" spans="1:7" ht="14.5" x14ac:dyDescent="0.35">
      <c r="A293" t="s">
        <v>616</v>
      </c>
      <c r="B293" t="s">
        <v>633</v>
      </c>
      <c r="C293" s="71" t="s">
        <v>634</v>
      </c>
      <c r="D293" s="71" t="s">
        <v>634</v>
      </c>
      <c r="E293" s="75">
        <v>43831</v>
      </c>
      <c r="F293"/>
      <c r="G293"/>
    </row>
    <row r="294" spans="1:7" ht="14.5" x14ac:dyDescent="0.35">
      <c r="A294" t="s">
        <v>616</v>
      </c>
      <c r="B294" t="s">
        <v>635</v>
      </c>
      <c r="C294" s="71" t="s">
        <v>636</v>
      </c>
      <c r="D294" s="71" t="s">
        <v>636</v>
      </c>
      <c r="E294" s="75">
        <v>43831</v>
      </c>
      <c r="F294"/>
      <c r="G294"/>
    </row>
    <row r="295" spans="1:7" ht="14.5" x14ac:dyDescent="0.35">
      <c r="A295" t="s">
        <v>616</v>
      </c>
      <c r="B295" t="s">
        <v>637</v>
      </c>
      <c r="C295" s="71" t="s">
        <v>638</v>
      </c>
      <c r="D295" s="71" t="s">
        <v>638</v>
      </c>
      <c r="E295" s="75">
        <v>43831</v>
      </c>
      <c r="F295"/>
      <c r="G295"/>
    </row>
    <row r="296" spans="1:7" ht="14.5" x14ac:dyDescent="0.35">
      <c r="A296" t="s">
        <v>616</v>
      </c>
      <c r="B296" t="s">
        <v>639</v>
      </c>
      <c r="C296" s="71" t="s">
        <v>640</v>
      </c>
      <c r="D296" s="71" t="s">
        <v>640</v>
      </c>
      <c r="E296" s="75">
        <v>43831</v>
      </c>
      <c r="F296"/>
      <c r="G296"/>
    </row>
    <row r="297" spans="1:7" ht="14.5" x14ac:dyDescent="0.35">
      <c r="A297" t="s">
        <v>616</v>
      </c>
      <c r="B297" t="s">
        <v>641</v>
      </c>
      <c r="C297" s="71" t="s">
        <v>642</v>
      </c>
      <c r="D297" s="71" t="s">
        <v>642</v>
      </c>
      <c r="E297" s="75">
        <v>43831</v>
      </c>
      <c r="F297"/>
      <c r="G297"/>
    </row>
    <row r="298" spans="1:7" ht="14.5" x14ac:dyDescent="0.35">
      <c r="A298" t="s">
        <v>616</v>
      </c>
      <c r="B298" t="s">
        <v>643</v>
      </c>
      <c r="C298" s="71" t="s">
        <v>644</v>
      </c>
      <c r="D298" s="71" t="s">
        <v>644</v>
      </c>
      <c r="E298" s="75">
        <v>43831</v>
      </c>
      <c r="F298"/>
      <c r="G298"/>
    </row>
    <row r="299" spans="1:7" ht="14.5" x14ac:dyDescent="0.35">
      <c r="A299" t="s">
        <v>616</v>
      </c>
      <c r="B299" t="s">
        <v>645</v>
      </c>
      <c r="C299" s="71" t="s">
        <v>646</v>
      </c>
      <c r="D299" s="71" t="s">
        <v>646</v>
      </c>
      <c r="E299" s="75">
        <v>43831</v>
      </c>
      <c r="F299"/>
      <c r="G299"/>
    </row>
    <row r="300" spans="1:7" ht="14.5" x14ac:dyDescent="0.35">
      <c r="A300" t="s">
        <v>616</v>
      </c>
      <c r="B300" t="s">
        <v>647</v>
      </c>
      <c r="C300" s="71" t="s">
        <v>648</v>
      </c>
      <c r="D300" s="71" t="s">
        <v>648</v>
      </c>
      <c r="E300" s="75">
        <v>43831</v>
      </c>
      <c r="F300"/>
      <c r="G300"/>
    </row>
    <row r="301" spans="1:7" ht="14.5" x14ac:dyDescent="0.35">
      <c r="A301" t="s">
        <v>616</v>
      </c>
      <c r="B301" t="s">
        <v>649</v>
      </c>
      <c r="C301" s="71" t="s">
        <v>650</v>
      </c>
      <c r="D301" s="71" t="s">
        <v>650</v>
      </c>
      <c r="E301" s="75">
        <v>43831</v>
      </c>
      <c r="F301"/>
      <c r="G301"/>
    </row>
    <row r="302" spans="1:7" ht="14.5" x14ac:dyDescent="0.35">
      <c r="A302" t="s">
        <v>616</v>
      </c>
      <c r="B302" t="s">
        <v>651</v>
      </c>
      <c r="C302" s="71" t="s">
        <v>652</v>
      </c>
      <c r="D302" s="71" t="s">
        <v>652</v>
      </c>
      <c r="E302" s="75">
        <v>43831</v>
      </c>
      <c r="F302"/>
      <c r="G302"/>
    </row>
    <row r="303" spans="1:7" ht="14.5" x14ac:dyDescent="0.35">
      <c r="A303" t="s">
        <v>616</v>
      </c>
      <c r="B303" t="s">
        <v>653</v>
      </c>
      <c r="C303" s="71" t="s">
        <v>654</v>
      </c>
      <c r="D303" s="71" t="s">
        <v>654</v>
      </c>
      <c r="E303" s="75">
        <v>43831</v>
      </c>
      <c r="F303"/>
      <c r="G303"/>
    </row>
    <row r="304" spans="1:7" ht="14.5" x14ac:dyDescent="0.35">
      <c r="A304" t="s">
        <v>616</v>
      </c>
      <c r="B304" t="s">
        <v>655</v>
      </c>
      <c r="C304" s="71" t="s">
        <v>656</v>
      </c>
      <c r="D304" s="71" t="s">
        <v>656</v>
      </c>
      <c r="E304" s="75">
        <v>43831</v>
      </c>
      <c r="F304"/>
      <c r="G304"/>
    </row>
    <row r="305" spans="1:7" ht="14.5" x14ac:dyDescent="0.35">
      <c r="A305" t="s">
        <v>616</v>
      </c>
      <c r="B305" t="s">
        <v>657</v>
      </c>
      <c r="C305" s="71" t="s">
        <v>658</v>
      </c>
      <c r="D305" s="71" t="s">
        <v>658</v>
      </c>
      <c r="E305" s="75">
        <v>43831</v>
      </c>
      <c r="F305"/>
      <c r="G305"/>
    </row>
    <row r="306" spans="1:7" ht="14.5" x14ac:dyDescent="0.35">
      <c r="A306" t="s">
        <v>616</v>
      </c>
      <c r="B306" t="s">
        <v>659</v>
      </c>
      <c r="C306" s="71" t="s">
        <v>660</v>
      </c>
      <c r="D306" s="71" t="s">
        <v>660</v>
      </c>
      <c r="E306" s="75">
        <v>43831</v>
      </c>
      <c r="F306" s="4" t="s">
        <v>950</v>
      </c>
      <c r="G306"/>
    </row>
    <row r="307" spans="1:7" ht="14.5" x14ac:dyDescent="0.35">
      <c r="A307" t="s">
        <v>616</v>
      </c>
      <c r="B307" t="s">
        <v>661</v>
      </c>
      <c r="C307" s="71" t="s">
        <v>662</v>
      </c>
      <c r="D307" s="71" t="s">
        <v>662</v>
      </c>
      <c r="E307" s="75">
        <v>43831</v>
      </c>
      <c r="F307"/>
      <c r="G307"/>
    </row>
    <row r="308" spans="1:7" ht="14.5" x14ac:dyDescent="0.35">
      <c r="A308" t="s">
        <v>616</v>
      </c>
      <c r="B308" t="s">
        <v>663</v>
      </c>
      <c r="C308" s="71" t="s">
        <v>664</v>
      </c>
      <c r="D308" s="71" t="s">
        <v>664</v>
      </c>
      <c r="E308" s="75">
        <v>43831</v>
      </c>
      <c r="F308"/>
      <c r="G308"/>
    </row>
    <row r="309" spans="1:7" ht="14.5" x14ac:dyDescent="0.35">
      <c r="A309" t="s">
        <v>616</v>
      </c>
      <c r="B309" t="s">
        <v>665</v>
      </c>
      <c r="C309" s="71" t="s">
        <v>666</v>
      </c>
      <c r="D309" s="71" t="s">
        <v>666</v>
      </c>
      <c r="E309" s="75">
        <v>43831</v>
      </c>
      <c r="F309"/>
      <c r="G309"/>
    </row>
    <row r="310" spans="1:7" ht="14.5" x14ac:dyDescent="0.35">
      <c r="A310" t="s">
        <v>298</v>
      </c>
      <c r="B310" t="s">
        <v>299</v>
      </c>
      <c r="C310" s="71" t="s">
        <v>300</v>
      </c>
      <c r="D310" s="71" t="s">
        <v>300</v>
      </c>
      <c r="E310" s="75">
        <v>43831</v>
      </c>
      <c r="F310" s="4" t="s">
        <v>951</v>
      </c>
      <c r="G310"/>
    </row>
    <row r="311" spans="1:7" ht="14.5" x14ac:dyDescent="0.35">
      <c r="A311" t="s">
        <v>298</v>
      </c>
      <c r="B311" t="s">
        <v>301</v>
      </c>
      <c r="C311" s="71" t="s">
        <v>302</v>
      </c>
      <c r="D311" s="71" t="s">
        <v>302</v>
      </c>
      <c r="E311" s="75">
        <v>43831</v>
      </c>
      <c r="F311" t="s">
        <v>952</v>
      </c>
      <c r="G311"/>
    </row>
    <row r="312" spans="1:7" ht="14.5" x14ac:dyDescent="0.35">
      <c r="A312" t="s">
        <v>298</v>
      </c>
      <c r="B312" t="s">
        <v>303</v>
      </c>
      <c r="C312" s="71" t="s">
        <v>304</v>
      </c>
      <c r="D312" s="71" t="s">
        <v>304</v>
      </c>
      <c r="E312" s="75">
        <v>43831</v>
      </c>
      <c r="F312" s="4" t="s">
        <v>952</v>
      </c>
      <c r="G312"/>
    </row>
    <row r="313" spans="1:7" ht="14.5" x14ac:dyDescent="0.35">
      <c r="A313" t="s">
        <v>298</v>
      </c>
      <c r="B313" t="s">
        <v>305</v>
      </c>
      <c r="C313" s="71" t="s">
        <v>306</v>
      </c>
      <c r="D313" s="71" t="s">
        <v>306</v>
      </c>
      <c r="E313" s="78">
        <v>43831</v>
      </c>
      <c r="F313" t="s">
        <v>953</v>
      </c>
      <c r="G313"/>
    </row>
    <row r="314" spans="1:7" ht="14.5" x14ac:dyDescent="0.35">
      <c r="A314" t="s">
        <v>667</v>
      </c>
      <c r="B314" t="s">
        <v>668</v>
      </c>
      <c r="C314" s="71" t="s">
        <v>669</v>
      </c>
      <c r="D314" s="71" t="s">
        <v>669</v>
      </c>
      <c r="E314" s="75">
        <v>43831</v>
      </c>
      <c r="F314"/>
      <c r="G314"/>
    </row>
    <row r="315" spans="1:7" ht="14.5" x14ac:dyDescent="0.35">
      <c r="A315" t="s">
        <v>667</v>
      </c>
      <c r="B315" t="s">
        <v>670</v>
      </c>
      <c r="C315" s="71" t="s">
        <v>671</v>
      </c>
      <c r="D315" s="71" t="s">
        <v>671</v>
      </c>
      <c r="E315" s="75">
        <v>43831</v>
      </c>
      <c r="F315" t="s">
        <v>954</v>
      </c>
      <c r="G315"/>
    </row>
    <row r="316" spans="1:7" ht="14.5" x14ac:dyDescent="0.35">
      <c r="A316" t="s">
        <v>667</v>
      </c>
      <c r="B316" t="s">
        <v>672</v>
      </c>
      <c r="C316" s="71" t="s">
        <v>673</v>
      </c>
      <c r="D316" s="71" t="s">
        <v>673</v>
      </c>
      <c r="E316" s="75">
        <v>43831</v>
      </c>
      <c r="F316"/>
      <c r="G316"/>
    </row>
    <row r="317" spans="1:7" ht="14.5" x14ac:dyDescent="0.35">
      <c r="A317" t="s">
        <v>667</v>
      </c>
      <c r="B317" t="s">
        <v>674</v>
      </c>
      <c r="C317" s="71" t="s">
        <v>675</v>
      </c>
      <c r="D317" s="71" t="s">
        <v>675</v>
      </c>
      <c r="E317" s="75">
        <v>43831</v>
      </c>
      <c r="F317"/>
      <c r="G317"/>
    </row>
    <row r="318" spans="1:7" ht="14.5" x14ac:dyDescent="0.35">
      <c r="A318" t="s">
        <v>667</v>
      </c>
      <c r="B318" t="s">
        <v>676</v>
      </c>
      <c r="C318" s="71" t="s">
        <v>677</v>
      </c>
      <c r="D318" s="71" t="s">
        <v>677</v>
      </c>
      <c r="E318" s="75">
        <v>43831</v>
      </c>
      <c r="F318"/>
      <c r="G318"/>
    </row>
    <row r="319" spans="1:7" ht="14.5" x14ac:dyDescent="0.35">
      <c r="A319" t="s">
        <v>667</v>
      </c>
      <c r="B319" t="s">
        <v>678</v>
      </c>
      <c r="C319" s="71" t="s">
        <v>679</v>
      </c>
      <c r="D319" s="71" t="s">
        <v>679</v>
      </c>
      <c r="E319" s="75">
        <v>43831</v>
      </c>
      <c r="F319"/>
      <c r="G319"/>
    </row>
    <row r="320" spans="1:7" ht="14.5" x14ac:dyDescent="0.35">
      <c r="A320" t="s">
        <v>667</v>
      </c>
      <c r="B320" t="s">
        <v>680</v>
      </c>
      <c r="C320" s="71" t="s">
        <v>681</v>
      </c>
      <c r="D320" s="71" t="s">
        <v>681</v>
      </c>
      <c r="E320" s="75">
        <v>43831</v>
      </c>
      <c r="F320"/>
      <c r="G320"/>
    </row>
    <row r="321" spans="1:7" ht="14.5" x14ac:dyDescent="0.35">
      <c r="A321" t="s">
        <v>667</v>
      </c>
      <c r="B321" t="s">
        <v>682</v>
      </c>
      <c r="C321" s="71" t="s">
        <v>683</v>
      </c>
      <c r="D321" s="71" t="s">
        <v>683</v>
      </c>
      <c r="E321" s="75">
        <v>43831</v>
      </c>
      <c r="F321"/>
      <c r="G321"/>
    </row>
    <row r="322" spans="1:7" ht="14.5" x14ac:dyDescent="0.35">
      <c r="A322" t="s">
        <v>667</v>
      </c>
      <c r="B322" t="s">
        <v>684</v>
      </c>
      <c r="C322" s="71" t="s">
        <v>685</v>
      </c>
      <c r="D322" s="71" t="s">
        <v>685</v>
      </c>
      <c r="E322" s="75">
        <v>43831</v>
      </c>
      <c r="F322"/>
      <c r="G322"/>
    </row>
    <row r="323" spans="1:7" ht="14.5" x14ac:dyDescent="0.35">
      <c r="A323" t="s">
        <v>667</v>
      </c>
      <c r="B323" t="s">
        <v>686</v>
      </c>
      <c r="C323" s="71" t="s">
        <v>687</v>
      </c>
      <c r="D323" s="71" t="s">
        <v>687</v>
      </c>
      <c r="E323" s="75">
        <v>43831</v>
      </c>
      <c r="F323" t="s">
        <v>955</v>
      </c>
      <c r="G323"/>
    </row>
    <row r="324" spans="1:7" ht="14.5" x14ac:dyDescent="0.35">
      <c r="A324" t="s">
        <v>667</v>
      </c>
      <c r="B324" t="s">
        <v>688</v>
      </c>
      <c r="C324" s="71" t="s">
        <v>689</v>
      </c>
      <c r="D324" s="71" t="s">
        <v>689</v>
      </c>
      <c r="E324" s="75">
        <v>43831</v>
      </c>
      <c r="F324"/>
      <c r="G324"/>
    </row>
    <row r="325" spans="1:7" ht="14.5" x14ac:dyDescent="0.35">
      <c r="A325" t="s">
        <v>667</v>
      </c>
      <c r="B325" t="s">
        <v>690</v>
      </c>
      <c r="C325" s="71" t="s">
        <v>691</v>
      </c>
      <c r="D325" s="71" t="s">
        <v>691</v>
      </c>
      <c r="E325" s="75">
        <v>43831</v>
      </c>
      <c r="F325"/>
      <c r="G325"/>
    </row>
    <row r="326" spans="1:7" ht="14.5" x14ac:dyDescent="0.35">
      <c r="A326" t="s">
        <v>667</v>
      </c>
      <c r="B326" t="s">
        <v>692</v>
      </c>
      <c r="C326" s="71" t="s">
        <v>693</v>
      </c>
      <c r="D326" s="71" t="s">
        <v>693</v>
      </c>
      <c r="E326" s="75">
        <v>43831</v>
      </c>
      <c r="F326" s="4" t="s">
        <v>956</v>
      </c>
      <c r="G326"/>
    </row>
    <row r="327" spans="1:7" ht="14.5" x14ac:dyDescent="0.35">
      <c r="A327" t="s">
        <v>667</v>
      </c>
      <c r="B327" t="s">
        <v>694</v>
      </c>
      <c r="C327" s="71" t="s">
        <v>695</v>
      </c>
      <c r="D327" s="71" t="s">
        <v>695</v>
      </c>
      <c r="E327" s="75">
        <v>43831</v>
      </c>
      <c r="F327"/>
      <c r="G327"/>
    </row>
    <row r="328" spans="1:7" ht="14.5" x14ac:dyDescent="0.35">
      <c r="A328" t="s">
        <v>667</v>
      </c>
      <c r="B328" t="s">
        <v>696</v>
      </c>
      <c r="C328" s="71" t="s">
        <v>697</v>
      </c>
      <c r="D328" s="71" t="s">
        <v>697</v>
      </c>
      <c r="E328" s="75">
        <v>43831</v>
      </c>
      <c r="F328"/>
      <c r="G328"/>
    </row>
    <row r="329" spans="1:7" ht="14.5" x14ac:dyDescent="0.35">
      <c r="A329" t="s">
        <v>667</v>
      </c>
      <c r="B329" t="s">
        <v>698</v>
      </c>
      <c r="C329" s="71" t="s">
        <v>699</v>
      </c>
      <c r="D329" s="71" t="s">
        <v>699</v>
      </c>
      <c r="E329" s="75">
        <v>43831</v>
      </c>
      <c r="F329" s="4" t="s">
        <v>957</v>
      </c>
      <c r="G329"/>
    </row>
    <row r="330" spans="1:7" ht="14.5" x14ac:dyDescent="0.35">
      <c r="A330" t="s">
        <v>667</v>
      </c>
      <c r="B330" t="s">
        <v>700</v>
      </c>
      <c r="C330" s="71" t="s">
        <v>701</v>
      </c>
      <c r="D330" s="71" t="s">
        <v>701</v>
      </c>
      <c r="E330" s="75">
        <v>43831</v>
      </c>
      <c r="F330"/>
      <c r="G330"/>
    </row>
    <row r="331" spans="1:7" ht="14.5" x14ac:dyDescent="0.35">
      <c r="A331" t="s">
        <v>667</v>
      </c>
      <c r="B331" t="s">
        <v>702</v>
      </c>
      <c r="C331" s="71" t="s">
        <v>703</v>
      </c>
      <c r="D331" s="71" t="s">
        <v>703</v>
      </c>
      <c r="E331" s="75">
        <v>43831</v>
      </c>
      <c r="F331" s="4" t="s">
        <v>958</v>
      </c>
      <c r="G331"/>
    </row>
    <row r="332" spans="1:7" ht="14.5" x14ac:dyDescent="0.35">
      <c r="A332" t="s">
        <v>667</v>
      </c>
      <c r="B332" t="s">
        <v>704</v>
      </c>
      <c r="C332" s="71" t="s">
        <v>705</v>
      </c>
      <c r="D332" s="71" t="s">
        <v>705</v>
      </c>
      <c r="E332" s="75">
        <v>43831</v>
      </c>
      <c r="F332"/>
      <c r="G332"/>
    </row>
    <row r="333" spans="1:7" ht="14.5" x14ac:dyDescent="0.35">
      <c r="A333" t="s">
        <v>667</v>
      </c>
      <c r="B333" t="s">
        <v>706</v>
      </c>
      <c r="C333" s="71" t="s">
        <v>707</v>
      </c>
      <c r="D333" s="71" t="s">
        <v>707</v>
      </c>
      <c r="E333" s="75">
        <v>43831</v>
      </c>
      <c r="F333"/>
      <c r="G333"/>
    </row>
    <row r="334" spans="1:7" ht="14.5" x14ac:dyDescent="0.35">
      <c r="A334" t="s">
        <v>667</v>
      </c>
      <c r="B334" t="s">
        <v>708</v>
      </c>
      <c r="C334" s="71" t="s">
        <v>709</v>
      </c>
      <c r="D334" s="71" t="s">
        <v>709</v>
      </c>
      <c r="E334" s="75">
        <v>43831</v>
      </c>
      <c r="F334"/>
      <c r="G334"/>
    </row>
    <row r="335" spans="1:7" ht="14.5" x14ac:dyDescent="0.35">
      <c r="A335" t="s">
        <v>667</v>
      </c>
      <c r="B335" t="s">
        <v>710</v>
      </c>
      <c r="C335" s="71" t="s">
        <v>711</v>
      </c>
      <c r="D335" s="71" t="s">
        <v>711</v>
      </c>
      <c r="E335" s="75">
        <v>43831</v>
      </c>
      <c r="F335"/>
      <c r="G335"/>
    </row>
    <row r="336" spans="1:7" ht="14.5" x14ac:dyDescent="0.35">
      <c r="A336" t="s">
        <v>667</v>
      </c>
      <c r="B336" t="s">
        <v>712</v>
      </c>
      <c r="C336" s="71" t="s">
        <v>713</v>
      </c>
      <c r="D336" s="71" t="s">
        <v>713</v>
      </c>
      <c r="E336" s="75">
        <v>43831</v>
      </c>
      <c r="F336" t="s">
        <v>959</v>
      </c>
      <c r="G336"/>
    </row>
    <row r="337" spans="1:7" ht="14.5" x14ac:dyDescent="0.35">
      <c r="A337" t="s">
        <v>667</v>
      </c>
      <c r="B337" t="s">
        <v>714</v>
      </c>
      <c r="C337" s="71" t="s">
        <v>715</v>
      </c>
      <c r="D337" s="71" t="s">
        <v>715</v>
      </c>
      <c r="E337" s="75">
        <v>43831</v>
      </c>
      <c r="F337"/>
      <c r="G337"/>
    </row>
    <row r="338" spans="1:7" ht="14.5" x14ac:dyDescent="0.35">
      <c r="A338" t="s">
        <v>667</v>
      </c>
      <c r="B338" t="s">
        <v>716</v>
      </c>
      <c r="C338" s="71" t="s">
        <v>717</v>
      </c>
      <c r="D338" s="71" t="s">
        <v>717</v>
      </c>
      <c r="E338" s="75">
        <v>43831</v>
      </c>
      <c r="F338"/>
      <c r="G338"/>
    </row>
    <row r="339" spans="1:7" ht="14.5" x14ac:dyDescent="0.35">
      <c r="A339" t="s">
        <v>667</v>
      </c>
      <c r="B339" t="s">
        <v>718</v>
      </c>
      <c r="C339" s="71" t="s">
        <v>719</v>
      </c>
      <c r="D339" s="71" t="s">
        <v>719</v>
      </c>
      <c r="E339" s="75">
        <v>43831</v>
      </c>
      <c r="F339"/>
      <c r="G339"/>
    </row>
    <row r="340" spans="1:7" ht="14.5" x14ac:dyDescent="0.35">
      <c r="A340" t="s">
        <v>667</v>
      </c>
      <c r="B340" t="s">
        <v>720</v>
      </c>
      <c r="C340" s="71" t="s">
        <v>721</v>
      </c>
      <c r="D340" s="71" t="s">
        <v>721</v>
      </c>
      <c r="E340" s="75">
        <v>43831</v>
      </c>
      <c r="F340"/>
      <c r="G340"/>
    </row>
    <row r="341" spans="1:7" ht="14.5" x14ac:dyDescent="0.35">
      <c r="A341" t="s">
        <v>667</v>
      </c>
      <c r="B341" t="s">
        <v>722</v>
      </c>
      <c r="C341" s="71" t="s">
        <v>723</v>
      </c>
      <c r="D341" s="71" t="s">
        <v>723</v>
      </c>
      <c r="E341" s="75">
        <v>43831</v>
      </c>
      <c r="F341"/>
      <c r="G341"/>
    </row>
    <row r="342" spans="1:7" ht="14.5" x14ac:dyDescent="0.35">
      <c r="A342" t="s">
        <v>667</v>
      </c>
      <c r="B342" t="s">
        <v>724</v>
      </c>
      <c r="C342" s="71" t="s">
        <v>725</v>
      </c>
      <c r="D342" s="71" t="s">
        <v>725</v>
      </c>
      <c r="E342" s="75">
        <v>43831</v>
      </c>
      <c r="F342"/>
      <c r="G342"/>
    </row>
    <row r="343" spans="1:7" ht="14.5" x14ac:dyDescent="0.35">
      <c r="A343" t="s">
        <v>667</v>
      </c>
      <c r="B343" t="s">
        <v>726</v>
      </c>
      <c r="C343" s="71" t="s">
        <v>727</v>
      </c>
      <c r="D343" s="71" t="s">
        <v>727</v>
      </c>
      <c r="E343" s="75">
        <v>43831</v>
      </c>
      <c r="F343" t="s">
        <v>960</v>
      </c>
      <c r="G343"/>
    </row>
    <row r="344" spans="1:7" ht="14.5" x14ac:dyDescent="0.35">
      <c r="A344" t="s">
        <v>667</v>
      </c>
      <c r="B344" t="s">
        <v>728</v>
      </c>
      <c r="C344" s="71" t="s">
        <v>729</v>
      </c>
      <c r="D344" s="71" t="s">
        <v>729</v>
      </c>
      <c r="E344" s="75">
        <v>43831</v>
      </c>
      <c r="F344"/>
      <c r="G344"/>
    </row>
    <row r="345" spans="1:7" ht="14.5" x14ac:dyDescent="0.35">
      <c r="A345" t="s">
        <v>667</v>
      </c>
      <c r="B345" t="s">
        <v>730</v>
      </c>
      <c r="C345" s="71" t="s">
        <v>731</v>
      </c>
      <c r="D345" s="71" t="s">
        <v>731</v>
      </c>
      <c r="E345" s="75">
        <v>43831</v>
      </c>
      <c r="F345" t="s">
        <v>961</v>
      </c>
      <c r="G345"/>
    </row>
    <row r="346" spans="1:7" ht="14.5" x14ac:dyDescent="0.35">
      <c r="A346" t="s">
        <v>667</v>
      </c>
      <c r="B346" t="s">
        <v>732</v>
      </c>
      <c r="C346" s="71" t="s">
        <v>733</v>
      </c>
      <c r="D346" s="71" t="s">
        <v>733</v>
      </c>
      <c r="E346" s="75">
        <v>43831</v>
      </c>
      <c r="F346"/>
      <c r="G346"/>
    </row>
    <row r="347" spans="1:7" ht="14.5" x14ac:dyDescent="0.35">
      <c r="A347" t="s">
        <v>667</v>
      </c>
      <c r="B347" t="s">
        <v>734</v>
      </c>
      <c r="C347" s="71" t="s">
        <v>735</v>
      </c>
      <c r="D347" s="71" t="s">
        <v>735</v>
      </c>
      <c r="E347" s="75">
        <v>43831</v>
      </c>
      <c r="F347"/>
      <c r="G347"/>
    </row>
    <row r="348" spans="1:7" ht="14.5" x14ac:dyDescent="0.35">
      <c r="A348" t="s">
        <v>667</v>
      </c>
      <c r="B348" t="s">
        <v>736</v>
      </c>
      <c r="C348" s="71" t="s">
        <v>737</v>
      </c>
      <c r="D348" s="71" t="s">
        <v>737</v>
      </c>
      <c r="E348" s="75">
        <v>43831</v>
      </c>
      <c r="F348"/>
      <c r="G348"/>
    </row>
    <row r="349" spans="1:7" ht="14.5" x14ac:dyDescent="0.35">
      <c r="A349" t="s">
        <v>667</v>
      </c>
      <c r="B349" t="s">
        <v>738</v>
      </c>
      <c r="C349" s="71" t="s">
        <v>739</v>
      </c>
      <c r="D349" s="71" t="s">
        <v>739</v>
      </c>
      <c r="E349" s="75">
        <v>43831</v>
      </c>
      <c r="F349"/>
      <c r="G349"/>
    </row>
    <row r="350" spans="1:7" ht="14.5" x14ac:dyDescent="0.35">
      <c r="A350" t="s">
        <v>667</v>
      </c>
      <c r="B350" t="s">
        <v>740</v>
      </c>
      <c r="C350" s="71" t="s">
        <v>741</v>
      </c>
      <c r="D350" s="71" t="s">
        <v>741</v>
      </c>
      <c r="E350" s="75">
        <v>43831</v>
      </c>
      <c r="F350"/>
      <c r="G350"/>
    </row>
    <row r="351" spans="1:7" ht="14.5" x14ac:dyDescent="0.35">
      <c r="A351" t="s">
        <v>667</v>
      </c>
      <c r="B351" t="s">
        <v>742</v>
      </c>
      <c r="C351" s="71" t="s">
        <v>743</v>
      </c>
      <c r="D351" s="71" t="s">
        <v>743</v>
      </c>
      <c r="E351" s="75">
        <v>43831</v>
      </c>
      <c r="F351"/>
      <c r="G351"/>
    </row>
    <row r="352" spans="1:7" ht="14.5" x14ac:dyDescent="0.35">
      <c r="A352" t="s">
        <v>667</v>
      </c>
      <c r="B352" t="s">
        <v>744</v>
      </c>
      <c r="C352" s="71" t="s">
        <v>745</v>
      </c>
      <c r="D352" s="71" t="s">
        <v>745</v>
      </c>
      <c r="E352" s="75">
        <v>43831</v>
      </c>
      <c r="F352" t="s">
        <v>962</v>
      </c>
      <c r="G352"/>
    </row>
    <row r="353" spans="1:7" ht="14.5" x14ac:dyDescent="0.35">
      <c r="A353" t="s">
        <v>667</v>
      </c>
      <c r="B353" t="s">
        <v>746</v>
      </c>
      <c r="C353" s="71" t="s">
        <v>747</v>
      </c>
      <c r="D353" s="71" t="s">
        <v>747</v>
      </c>
      <c r="E353" s="75">
        <v>43831</v>
      </c>
      <c r="F353"/>
      <c r="G353"/>
    </row>
    <row r="354" spans="1:7" ht="14.5" x14ac:dyDescent="0.35">
      <c r="A354" t="s">
        <v>667</v>
      </c>
      <c r="B354" t="s">
        <v>748</v>
      </c>
      <c r="C354" s="71" t="s">
        <v>749</v>
      </c>
      <c r="D354" s="71" t="s">
        <v>749</v>
      </c>
      <c r="E354" s="75">
        <v>43831</v>
      </c>
      <c r="F354" s="4" t="s">
        <v>963</v>
      </c>
      <c r="G354"/>
    </row>
    <row r="355" spans="1:7" ht="14.5" x14ac:dyDescent="0.35">
      <c r="A355" t="s">
        <v>667</v>
      </c>
      <c r="B355" t="s">
        <v>750</v>
      </c>
      <c r="C355" s="71" t="s">
        <v>751</v>
      </c>
      <c r="D355" s="71" t="s">
        <v>751</v>
      </c>
      <c r="E355" s="75">
        <v>43831</v>
      </c>
      <c r="F355"/>
      <c r="G355"/>
    </row>
    <row r="356" spans="1:7" ht="14.5" x14ac:dyDescent="0.35">
      <c r="A356" t="s">
        <v>667</v>
      </c>
      <c r="B356" t="s">
        <v>752</v>
      </c>
      <c r="C356" s="71" t="s">
        <v>753</v>
      </c>
      <c r="D356" s="71" t="s">
        <v>753</v>
      </c>
      <c r="E356" s="75">
        <v>43831</v>
      </c>
      <c r="F356"/>
      <c r="G356"/>
    </row>
    <row r="357" spans="1:7" ht="14.5" x14ac:dyDescent="0.35">
      <c r="A357" t="s">
        <v>307</v>
      </c>
      <c r="B357" t="s">
        <v>308</v>
      </c>
      <c r="C357" s="71" t="s">
        <v>309</v>
      </c>
      <c r="D357" s="71" t="s">
        <v>309</v>
      </c>
      <c r="E357" s="75">
        <v>43831</v>
      </c>
      <c r="F357" t="s">
        <v>964</v>
      </c>
      <c r="G357"/>
    </row>
    <row r="358" spans="1:7" ht="14.5" x14ac:dyDescent="0.35">
      <c r="A358" t="s">
        <v>307</v>
      </c>
      <c r="B358" t="s">
        <v>310</v>
      </c>
      <c r="C358" s="71" t="s">
        <v>311</v>
      </c>
      <c r="D358" s="71" t="s">
        <v>311</v>
      </c>
      <c r="E358" s="75">
        <v>43831</v>
      </c>
      <c r="F358" t="s">
        <v>965</v>
      </c>
      <c r="G358"/>
    </row>
    <row r="359" spans="1:7" ht="14.5" x14ac:dyDescent="0.35">
      <c r="A359" t="s">
        <v>307</v>
      </c>
      <c r="B359" t="s">
        <v>312</v>
      </c>
      <c r="C359" s="71" t="s">
        <v>313</v>
      </c>
      <c r="D359" s="71" t="s">
        <v>313</v>
      </c>
      <c r="E359" s="75">
        <v>43831</v>
      </c>
      <c r="F359" t="s">
        <v>966</v>
      </c>
      <c r="G359"/>
    </row>
    <row r="360" spans="1:7" ht="14.5" x14ac:dyDescent="0.35">
      <c r="A360" t="s">
        <v>307</v>
      </c>
      <c r="B360" t="s">
        <v>314</v>
      </c>
      <c r="C360" s="71" t="s">
        <v>315</v>
      </c>
      <c r="D360" s="71" t="s">
        <v>315</v>
      </c>
      <c r="E360" s="75">
        <v>43831</v>
      </c>
      <c r="F360" t="s">
        <v>967</v>
      </c>
      <c r="G360"/>
    </row>
    <row r="361" spans="1:7" ht="14.5" x14ac:dyDescent="0.35">
      <c r="A361" t="s">
        <v>307</v>
      </c>
      <c r="B361" t="s">
        <v>316</v>
      </c>
      <c r="C361" s="71" t="s">
        <v>317</v>
      </c>
      <c r="D361" s="71" t="s">
        <v>317</v>
      </c>
      <c r="E361" s="75">
        <v>43831</v>
      </c>
      <c r="F361" t="s">
        <v>968</v>
      </c>
      <c r="G361"/>
    </row>
    <row r="362" spans="1:7" ht="14.5" x14ac:dyDescent="0.35">
      <c r="A362" t="s">
        <v>307</v>
      </c>
      <c r="B362" t="s">
        <v>318</v>
      </c>
      <c r="C362" s="71" t="s">
        <v>319</v>
      </c>
      <c r="D362" s="71" t="s">
        <v>319</v>
      </c>
      <c r="E362" s="75">
        <v>43831</v>
      </c>
      <c r="F362" t="s">
        <v>969</v>
      </c>
      <c r="G362"/>
    </row>
    <row r="363" spans="1:7" ht="14.5" x14ac:dyDescent="0.35">
      <c r="A363" t="s">
        <v>307</v>
      </c>
      <c r="B363" t="s">
        <v>320</v>
      </c>
      <c r="C363" s="71" t="s">
        <v>321</v>
      </c>
      <c r="D363" s="71" t="s">
        <v>321</v>
      </c>
      <c r="E363" s="75">
        <v>43831</v>
      </c>
      <c r="F363" t="s">
        <v>970</v>
      </c>
      <c r="G363"/>
    </row>
    <row r="364" spans="1:7" ht="14.5" x14ac:dyDescent="0.35">
      <c r="A364" t="s">
        <v>370</v>
      </c>
      <c r="B364" t="s">
        <v>371</v>
      </c>
      <c r="C364" s="71" t="s">
        <v>372</v>
      </c>
      <c r="D364" s="71" t="s">
        <v>372</v>
      </c>
      <c r="E364" s="75"/>
      <c r="F364"/>
      <c r="G364"/>
    </row>
    <row r="365" spans="1:7" ht="14.5" x14ac:dyDescent="0.35">
      <c r="A365" t="s">
        <v>327</v>
      </c>
      <c r="B365" t="s">
        <v>328</v>
      </c>
      <c r="C365" s="71" t="s">
        <v>329</v>
      </c>
      <c r="D365" s="71" t="s">
        <v>329</v>
      </c>
      <c r="E365" s="75">
        <v>42736</v>
      </c>
      <c r="F365"/>
      <c r="G365"/>
    </row>
    <row r="366" spans="1:7" ht="14.5" x14ac:dyDescent="0.35">
      <c r="A366" t="s">
        <v>327</v>
      </c>
      <c r="B366" t="s">
        <v>330</v>
      </c>
      <c r="C366" s="71" t="s">
        <v>331</v>
      </c>
      <c r="D366" s="71" t="s">
        <v>331</v>
      </c>
      <c r="E366" s="75">
        <v>42736</v>
      </c>
      <c r="F366"/>
      <c r="G366"/>
    </row>
    <row r="367" spans="1:7" ht="14.5" x14ac:dyDescent="0.35">
      <c r="A367" t="s">
        <v>327</v>
      </c>
      <c r="B367" t="s">
        <v>332</v>
      </c>
      <c r="C367" s="71" t="s">
        <v>333</v>
      </c>
      <c r="D367" s="71" t="s">
        <v>333</v>
      </c>
      <c r="E367" s="75">
        <v>42736</v>
      </c>
      <c r="F367"/>
      <c r="G367"/>
    </row>
    <row r="368" spans="1:7" ht="14.5" x14ac:dyDescent="0.35">
      <c r="A368" t="s">
        <v>327</v>
      </c>
      <c r="B368" t="s">
        <v>334</v>
      </c>
      <c r="C368" s="71" t="s">
        <v>335</v>
      </c>
      <c r="D368" s="71" t="s">
        <v>335</v>
      </c>
      <c r="E368" s="75">
        <v>42736</v>
      </c>
      <c r="F368"/>
      <c r="G368"/>
    </row>
    <row r="369" spans="1:7" ht="14.5" x14ac:dyDescent="0.35">
      <c r="A369" t="s">
        <v>327</v>
      </c>
      <c r="B369" t="s">
        <v>336</v>
      </c>
      <c r="C369" s="71" t="s">
        <v>337</v>
      </c>
      <c r="D369" s="71" t="s">
        <v>337</v>
      </c>
      <c r="E369" s="75">
        <v>42736</v>
      </c>
      <c r="F369"/>
      <c r="G369"/>
    </row>
    <row r="370" spans="1:7" ht="14.5" x14ac:dyDescent="0.35">
      <c r="A370" t="s">
        <v>327</v>
      </c>
      <c r="B370" t="s">
        <v>338</v>
      </c>
      <c r="C370" s="71" t="s">
        <v>339</v>
      </c>
      <c r="D370" s="71" t="s">
        <v>339</v>
      </c>
      <c r="E370" s="75">
        <v>42736</v>
      </c>
      <c r="F370"/>
      <c r="G370"/>
    </row>
    <row r="371" spans="1:7" ht="14.5" x14ac:dyDescent="0.35">
      <c r="A371" t="s">
        <v>327</v>
      </c>
      <c r="B371" t="s">
        <v>340</v>
      </c>
      <c r="C371" s="71" t="s">
        <v>341</v>
      </c>
      <c r="D371" s="71" t="s">
        <v>341</v>
      </c>
      <c r="E371" s="75">
        <v>42736</v>
      </c>
      <c r="F371"/>
      <c r="G371"/>
    </row>
    <row r="372" spans="1:7" ht="14.5" x14ac:dyDescent="0.35">
      <c r="A372" t="s">
        <v>327</v>
      </c>
      <c r="B372" t="s">
        <v>342</v>
      </c>
      <c r="C372" s="71" t="s">
        <v>343</v>
      </c>
      <c r="D372" s="71" t="s">
        <v>343</v>
      </c>
      <c r="E372" s="75">
        <v>42736</v>
      </c>
      <c r="F372"/>
      <c r="G372"/>
    </row>
    <row r="373" spans="1:7" ht="14.5" x14ac:dyDescent="0.35">
      <c r="A373" t="s">
        <v>327</v>
      </c>
      <c r="B373" t="s">
        <v>344</v>
      </c>
      <c r="C373" s="71" t="s">
        <v>345</v>
      </c>
      <c r="D373" s="71" t="s">
        <v>345</v>
      </c>
      <c r="E373" s="75">
        <v>42736</v>
      </c>
      <c r="F373"/>
      <c r="G373"/>
    </row>
    <row r="374" spans="1:7" ht="14.5" x14ac:dyDescent="0.35">
      <c r="A374" t="s">
        <v>327</v>
      </c>
      <c r="B374" t="s">
        <v>346</v>
      </c>
      <c r="C374" s="71" t="s">
        <v>347</v>
      </c>
      <c r="D374" s="71" t="s">
        <v>347</v>
      </c>
      <c r="E374" s="75">
        <v>42736</v>
      </c>
      <c r="F374"/>
      <c r="G374"/>
    </row>
    <row r="375" spans="1:7" ht="14.5" x14ac:dyDescent="0.35">
      <c r="A375" t="s">
        <v>327</v>
      </c>
      <c r="B375" t="s">
        <v>348</v>
      </c>
      <c r="C375" s="71" t="s">
        <v>349</v>
      </c>
      <c r="D375" s="71" t="s">
        <v>349</v>
      </c>
      <c r="E375" s="75">
        <v>42736</v>
      </c>
      <c r="F375"/>
      <c r="G375"/>
    </row>
    <row r="376" spans="1:7" ht="14.5" x14ac:dyDescent="0.35">
      <c r="A376" t="s">
        <v>327</v>
      </c>
      <c r="B376" t="s">
        <v>350</v>
      </c>
      <c r="C376" s="71" t="s">
        <v>351</v>
      </c>
      <c r="D376" s="71" t="s">
        <v>351</v>
      </c>
      <c r="E376" s="75">
        <v>42736</v>
      </c>
      <c r="F376"/>
      <c r="G376"/>
    </row>
    <row r="377" spans="1:7" ht="14.5" x14ac:dyDescent="0.35">
      <c r="A377" t="s">
        <v>327</v>
      </c>
      <c r="B377" t="s">
        <v>352</v>
      </c>
      <c r="C377" s="71" t="s">
        <v>353</v>
      </c>
      <c r="D377" s="71" t="s">
        <v>353</v>
      </c>
      <c r="E377" s="75">
        <v>42736</v>
      </c>
      <c r="F377"/>
      <c r="G377"/>
    </row>
    <row r="378" spans="1:7" ht="14.5" x14ac:dyDescent="0.35">
      <c r="A378" t="s">
        <v>327</v>
      </c>
      <c r="B378" t="s">
        <v>354</v>
      </c>
      <c r="C378" s="71" t="s">
        <v>355</v>
      </c>
      <c r="D378" s="71" t="s">
        <v>355</v>
      </c>
      <c r="E378" s="75">
        <v>42736</v>
      </c>
      <c r="F378"/>
      <c r="G378"/>
    </row>
    <row r="379" spans="1:7" ht="14.5" x14ac:dyDescent="0.35">
      <c r="A379" t="s">
        <v>327</v>
      </c>
      <c r="B379" t="s">
        <v>356</v>
      </c>
      <c r="C379" s="71" t="s">
        <v>357</v>
      </c>
      <c r="D379" s="71" t="s">
        <v>357</v>
      </c>
      <c r="E379" s="75">
        <v>42736</v>
      </c>
      <c r="F379"/>
      <c r="G379"/>
    </row>
    <row r="380" spans="1:7" ht="14.5" x14ac:dyDescent="0.35">
      <c r="A380" t="s">
        <v>327</v>
      </c>
      <c r="B380" t="s">
        <v>358</v>
      </c>
      <c r="C380" s="71" t="s">
        <v>359</v>
      </c>
      <c r="D380" s="71" t="s">
        <v>359</v>
      </c>
      <c r="E380" s="75">
        <v>42736</v>
      </c>
      <c r="F380"/>
      <c r="G380"/>
    </row>
    <row r="381" spans="1:7" ht="14.5" x14ac:dyDescent="0.35">
      <c r="A381" t="s">
        <v>327</v>
      </c>
      <c r="B381" t="s">
        <v>360</v>
      </c>
      <c r="C381" s="71" t="s">
        <v>361</v>
      </c>
      <c r="D381" s="71" t="s">
        <v>361</v>
      </c>
      <c r="E381" s="75">
        <v>42736</v>
      </c>
      <c r="F381"/>
      <c r="G381"/>
    </row>
    <row r="382" spans="1:7" ht="14.5" x14ac:dyDescent="0.35">
      <c r="A382" t="s">
        <v>327</v>
      </c>
      <c r="B382" t="s">
        <v>362</v>
      </c>
      <c r="C382" s="71" t="s">
        <v>363</v>
      </c>
      <c r="D382" s="71" t="s">
        <v>363</v>
      </c>
      <c r="E382" s="75">
        <v>42736</v>
      </c>
      <c r="F382"/>
      <c r="G382"/>
    </row>
    <row r="383" spans="1:7" ht="14.5" x14ac:dyDescent="0.35">
      <c r="A383" t="s">
        <v>327</v>
      </c>
      <c r="B383" t="s">
        <v>364</v>
      </c>
      <c r="C383" s="71" t="s">
        <v>365</v>
      </c>
      <c r="D383" s="71" t="s">
        <v>365</v>
      </c>
      <c r="E383" s="75">
        <v>42736</v>
      </c>
      <c r="F383"/>
      <c r="G383"/>
    </row>
    <row r="384" spans="1:7" ht="14.5" x14ac:dyDescent="0.35">
      <c r="A384" t="s">
        <v>327</v>
      </c>
      <c r="B384" t="s">
        <v>366</v>
      </c>
      <c r="C384" s="71" t="s">
        <v>367</v>
      </c>
      <c r="D384" s="71" t="s">
        <v>367</v>
      </c>
      <c r="E384" s="75">
        <v>42736</v>
      </c>
      <c r="F384"/>
      <c r="G384"/>
    </row>
    <row r="385" spans="1:7" ht="14.5" x14ac:dyDescent="0.35">
      <c r="A385" t="s">
        <v>327</v>
      </c>
      <c r="B385" t="s">
        <v>368</v>
      </c>
      <c r="C385" s="71" t="s">
        <v>369</v>
      </c>
      <c r="D385" s="71" t="s">
        <v>369</v>
      </c>
      <c r="E385" s="75">
        <v>42736</v>
      </c>
      <c r="F385"/>
      <c r="G385"/>
    </row>
    <row r="389" spans="1:7" ht="18" x14ac:dyDescent="0.4">
      <c r="A389" s="6" t="s">
        <v>245</v>
      </c>
    </row>
    <row r="391" spans="1:7" ht="13" x14ac:dyDescent="0.25">
      <c r="A391" s="2" t="s">
        <v>0</v>
      </c>
      <c r="B391" s="2" t="s">
        <v>1</v>
      </c>
      <c r="C391" s="2" t="s">
        <v>2</v>
      </c>
      <c r="D391" s="2" t="s">
        <v>3</v>
      </c>
      <c r="E391" s="2" t="s">
        <v>204</v>
      </c>
      <c r="F391" s="3" t="s">
        <v>205</v>
      </c>
    </row>
    <row r="392" spans="1:7" ht="14.5" x14ac:dyDescent="0.35">
      <c r="A392" t="s">
        <v>971</v>
      </c>
      <c r="B392" t="s">
        <v>972</v>
      </c>
      <c r="C392" t="s">
        <v>973</v>
      </c>
      <c r="D392" t="s">
        <v>973</v>
      </c>
      <c r="E392" s="78">
        <v>43831</v>
      </c>
      <c r="F392" s="135" t="s">
        <v>1001</v>
      </c>
    </row>
    <row r="393" spans="1:7" ht="14.5" x14ac:dyDescent="0.35">
      <c r="A393" t="s">
        <v>971</v>
      </c>
      <c r="B393" t="s">
        <v>974</v>
      </c>
      <c r="C393" t="s">
        <v>975</v>
      </c>
      <c r="D393" t="s">
        <v>975</v>
      </c>
      <c r="E393" s="78">
        <v>43831</v>
      </c>
      <c r="F393" s="135" t="s">
        <v>1002</v>
      </c>
    </row>
    <row r="394" spans="1:7" ht="14.5" x14ac:dyDescent="0.35">
      <c r="A394" t="s">
        <v>971</v>
      </c>
      <c r="B394" t="s">
        <v>976</v>
      </c>
      <c r="C394" t="s">
        <v>977</v>
      </c>
      <c r="D394" t="s">
        <v>977</v>
      </c>
      <c r="E394" s="78">
        <v>43831</v>
      </c>
      <c r="F394" s="135" t="s">
        <v>1003</v>
      </c>
    </row>
    <row r="395" spans="1:7" ht="14.5" x14ac:dyDescent="0.35">
      <c r="A395" t="s">
        <v>978</v>
      </c>
      <c r="B395" t="s">
        <v>979</v>
      </c>
      <c r="C395" t="s">
        <v>980</v>
      </c>
      <c r="D395" t="s">
        <v>980</v>
      </c>
      <c r="E395" s="78">
        <v>43831</v>
      </c>
      <c r="F395" s="135" t="s">
        <v>1004</v>
      </c>
    </row>
    <row r="396" spans="1:7" ht="14.5" x14ac:dyDescent="0.35">
      <c r="A396" t="s">
        <v>981</v>
      </c>
      <c r="B396" t="s">
        <v>982</v>
      </c>
      <c r="C396" t="s">
        <v>983</v>
      </c>
      <c r="D396" t="s">
        <v>983</v>
      </c>
      <c r="E396" s="78">
        <v>43831</v>
      </c>
      <c r="F396" s="135" t="s">
        <v>1005</v>
      </c>
    </row>
    <row r="397" spans="1:7" ht="14.5" x14ac:dyDescent="0.35">
      <c r="A397" t="s">
        <v>981</v>
      </c>
      <c r="B397" t="s">
        <v>984</v>
      </c>
      <c r="C397" t="s">
        <v>985</v>
      </c>
      <c r="D397" t="s">
        <v>985</v>
      </c>
      <c r="E397" s="78">
        <v>43831</v>
      </c>
      <c r="F397" s="135" t="s">
        <v>1006</v>
      </c>
    </row>
    <row r="398" spans="1:7" ht="14.5" x14ac:dyDescent="0.35">
      <c r="A398" t="s">
        <v>986</v>
      </c>
      <c r="B398" t="s">
        <v>989</v>
      </c>
      <c r="C398" t="s">
        <v>990</v>
      </c>
      <c r="D398" t="s">
        <v>990</v>
      </c>
      <c r="E398" s="78">
        <v>43831</v>
      </c>
      <c r="F398" s="135" t="s">
        <v>1007</v>
      </c>
    </row>
    <row r="399" spans="1:7" ht="14.5" x14ac:dyDescent="0.35">
      <c r="A399" t="s">
        <v>991</v>
      </c>
      <c r="B399" t="s">
        <v>992</v>
      </c>
      <c r="C399" t="s">
        <v>993</v>
      </c>
      <c r="D399" t="s">
        <v>993</v>
      </c>
      <c r="E399" s="78">
        <v>43831</v>
      </c>
      <c r="F399" s="135" t="s">
        <v>1008</v>
      </c>
    </row>
    <row r="400" spans="1:7" ht="14.5" x14ac:dyDescent="0.35">
      <c r="A400" t="s">
        <v>986</v>
      </c>
      <c r="B400" t="s">
        <v>987</v>
      </c>
      <c r="C400" t="s">
        <v>988</v>
      </c>
      <c r="D400" t="s">
        <v>988</v>
      </c>
      <c r="E400" s="78">
        <v>44105</v>
      </c>
      <c r="F400" s="135" t="s">
        <v>1009</v>
      </c>
    </row>
    <row r="401" spans="1:6" ht="14.5" x14ac:dyDescent="0.35">
      <c r="A401" t="s">
        <v>994</v>
      </c>
      <c r="B401" t="s">
        <v>995</v>
      </c>
      <c r="C401" t="s">
        <v>996</v>
      </c>
      <c r="D401" t="s">
        <v>996</v>
      </c>
      <c r="E401" s="78">
        <v>44122</v>
      </c>
      <c r="F401" s="135" t="s">
        <v>1010</v>
      </c>
    </row>
    <row r="402" spans="1:6" ht="14.5" x14ac:dyDescent="0.35">
      <c r="A402" t="s">
        <v>994</v>
      </c>
      <c r="B402" t="s">
        <v>997</v>
      </c>
      <c r="C402" t="s">
        <v>998</v>
      </c>
      <c r="D402" t="s">
        <v>998</v>
      </c>
      <c r="E402" s="78">
        <v>44122</v>
      </c>
      <c r="F402" s="135" t="s">
        <v>1010</v>
      </c>
    </row>
    <row r="403" spans="1:6" ht="21.5" x14ac:dyDescent="0.35">
      <c r="A403" t="s">
        <v>994</v>
      </c>
      <c r="B403" t="s">
        <v>999</v>
      </c>
      <c r="C403" t="s">
        <v>1000</v>
      </c>
      <c r="D403" t="s">
        <v>1000</v>
      </c>
      <c r="E403" s="78">
        <v>44122</v>
      </c>
      <c r="F403" s="135" t="s">
        <v>1011</v>
      </c>
    </row>
    <row r="404" spans="1:6" ht="14.5" x14ac:dyDescent="0.35">
      <c r="C404"/>
      <c r="D404"/>
    </row>
    <row r="405" spans="1:6" ht="14.5" x14ac:dyDescent="0.35">
      <c r="A405" s="80" t="s">
        <v>1012</v>
      </c>
      <c r="F405"/>
    </row>
    <row r="406" spans="1:6" ht="14.5" x14ac:dyDescent="0.35">
      <c r="F406"/>
    </row>
    <row r="407" spans="1:6" ht="14.5" x14ac:dyDescent="0.35">
      <c r="A407" s="90" t="s">
        <v>1013</v>
      </c>
      <c r="F407"/>
    </row>
    <row r="408" spans="1:6" ht="14.5" x14ac:dyDescent="0.35">
      <c r="F408"/>
    </row>
    <row r="409" spans="1:6" x14ac:dyDescent="0.25">
      <c r="A409" s="75" t="s">
        <v>1014</v>
      </c>
    </row>
    <row r="410" spans="1:6" ht="14.5" x14ac:dyDescent="0.35">
      <c r="A410" t="s">
        <v>1015</v>
      </c>
    </row>
    <row r="411" spans="1:6" ht="14.5" x14ac:dyDescent="0.35">
      <c r="A411" t="s">
        <v>1016</v>
      </c>
    </row>
    <row r="412" spans="1:6" x14ac:dyDescent="0.25">
      <c r="A412" s="81" t="s">
        <v>1017</v>
      </c>
    </row>
    <row r="413" spans="1:6" ht="14.5" x14ac:dyDescent="0.35">
      <c r="A413"/>
    </row>
    <row r="415" spans="1:6" ht="18" x14ac:dyDescent="0.4">
      <c r="A415" s="6" t="s">
        <v>218</v>
      </c>
    </row>
    <row r="417" spans="1:6" ht="13" x14ac:dyDescent="0.25">
      <c r="A417" s="2" t="s">
        <v>0</v>
      </c>
      <c r="B417" s="2" t="s">
        <v>1</v>
      </c>
      <c r="C417" s="2" t="s">
        <v>2</v>
      </c>
      <c r="D417" s="2" t="s">
        <v>3</v>
      </c>
      <c r="E417" s="2" t="s">
        <v>204</v>
      </c>
      <c r="F417" s="3" t="s">
        <v>205</v>
      </c>
    </row>
    <row r="418" spans="1:6" x14ac:dyDescent="0.25">
      <c r="A418" s="83" t="s">
        <v>1020</v>
      </c>
      <c r="B418" s="83">
        <v>725</v>
      </c>
      <c r="C418" s="83" t="s">
        <v>1022</v>
      </c>
      <c r="D418" s="83" t="s">
        <v>1022</v>
      </c>
      <c r="E418" s="84">
        <v>44075</v>
      </c>
      <c r="F418" s="83" t="s">
        <v>1026</v>
      </c>
    </row>
    <row r="419" spans="1:6" x14ac:dyDescent="0.25">
      <c r="A419" s="83" t="s">
        <v>1020</v>
      </c>
      <c r="B419" s="83">
        <v>305</v>
      </c>
      <c r="C419" s="83" t="s">
        <v>1023</v>
      </c>
      <c r="D419" s="83" t="s">
        <v>1023</v>
      </c>
      <c r="E419" s="84">
        <v>43647</v>
      </c>
      <c r="F419" s="83" t="s">
        <v>1027</v>
      </c>
    </row>
    <row r="420" spans="1:6" x14ac:dyDescent="0.25">
      <c r="A420" s="83" t="s">
        <v>1021</v>
      </c>
      <c r="B420" s="83">
        <v>502</v>
      </c>
      <c r="C420" s="83" t="s">
        <v>1024</v>
      </c>
      <c r="D420" s="83" t="s">
        <v>1024</v>
      </c>
      <c r="E420" s="84">
        <v>44075</v>
      </c>
      <c r="F420" s="83" t="s">
        <v>1028</v>
      </c>
    </row>
    <row r="421" spans="1:6" x14ac:dyDescent="0.25">
      <c r="A421" s="83" t="s">
        <v>1020</v>
      </c>
      <c r="B421" s="83">
        <v>719</v>
      </c>
      <c r="C421" s="83" t="s">
        <v>1025</v>
      </c>
      <c r="D421" s="83" t="s">
        <v>1025</v>
      </c>
      <c r="E421" s="84">
        <v>43647</v>
      </c>
      <c r="F421" s="83" t="s">
        <v>1029</v>
      </c>
    </row>
    <row r="424" spans="1:6" ht="18" x14ac:dyDescent="0.4">
      <c r="A424" s="6" t="s">
        <v>231</v>
      </c>
    </row>
    <row r="426" spans="1:6" ht="13" x14ac:dyDescent="0.25">
      <c r="A426" s="2" t="s">
        <v>0</v>
      </c>
      <c r="B426" s="2" t="s">
        <v>1</v>
      </c>
      <c r="C426" s="2" t="s">
        <v>2</v>
      </c>
      <c r="D426" s="2" t="s">
        <v>3</v>
      </c>
      <c r="E426" s="2" t="s">
        <v>204</v>
      </c>
      <c r="F426" s="3" t="s">
        <v>205</v>
      </c>
    </row>
    <row r="427" spans="1:6" ht="14" x14ac:dyDescent="0.3">
      <c r="A427" s="91" t="s">
        <v>1319</v>
      </c>
      <c r="B427" s="92">
        <v>60349</v>
      </c>
      <c r="C427" s="93" t="s">
        <v>1320</v>
      </c>
      <c r="D427" s="93" t="s">
        <v>1320</v>
      </c>
      <c r="E427" s="94">
        <v>43922</v>
      </c>
      <c r="F427" s="95" t="s">
        <v>1321</v>
      </c>
    </row>
    <row r="428" spans="1:6" ht="14" x14ac:dyDescent="0.3">
      <c r="A428" s="91"/>
      <c r="B428" s="92"/>
      <c r="C428" s="93"/>
      <c r="D428" s="93"/>
      <c r="E428" s="94"/>
      <c r="F428" s="95"/>
    </row>
    <row r="430" spans="1:6" ht="18" x14ac:dyDescent="0.4">
      <c r="A430" s="6" t="s">
        <v>248</v>
      </c>
    </row>
    <row r="432" spans="1:6" ht="13" x14ac:dyDescent="0.25">
      <c r="A432" s="2" t="s">
        <v>0</v>
      </c>
      <c r="B432" s="2" t="s">
        <v>1</v>
      </c>
      <c r="C432" s="2" t="s">
        <v>2</v>
      </c>
      <c r="D432" s="2" t="s">
        <v>3</v>
      </c>
      <c r="E432" s="2" t="s">
        <v>204</v>
      </c>
      <c r="F432" s="3" t="s">
        <v>205</v>
      </c>
    </row>
    <row r="433" spans="1:6" ht="26" x14ac:dyDescent="0.35">
      <c r="A433" s="96" t="s">
        <v>1323</v>
      </c>
      <c r="B433" s="96" t="s">
        <v>1324</v>
      </c>
      <c r="C433" s="96" t="s">
        <v>1325</v>
      </c>
      <c r="D433" s="96" t="s">
        <v>1325</v>
      </c>
      <c r="E433" s="1">
        <v>2021</v>
      </c>
      <c r="F433" s="97" t="s">
        <v>1326</v>
      </c>
    </row>
    <row r="434" spans="1:6" x14ac:dyDescent="0.25">
      <c r="F434" s="5" t="s">
        <v>1327</v>
      </c>
    </row>
    <row r="437" spans="1:6" ht="18" x14ac:dyDescent="0.4">
      <c r="A437" s="6" t="s">
        <v>224</v>
      </c>
    </row>
    <row r="439" spans="1:6" s="103" customFormat="1" ht="14" x14ac:dyDescent="0.3">
      <c r="A439" s="101" t="s">
        <v>2</v>
      </c>
      <c r="B439" s="101" t="s">
        <v>3</v>
      </c>
      <c r="C439" s="101" t="s">
        <v>204</v>
      </c>
      <c r="D439" s="102" t="s">
        <v>910</v>
      </c>
      <c r="F439" s="95"/>
    </row>
    <row r="440" spans="1:6" s="103" customFormat="1" ht="28" x14ac:dyDescent="0.3">
      <c r="A440" s="104" t="s">
        <v>1333</v>
      </c>
      <c r="B440" s="104" t="s">
        <v>1333</v>
      </c>
      <c r="C440" s="127">
        <v>43831</v>
      </c>
      <c r="D440" s="106" t="s">
        <v>1338</v>
      </c>
      <c r="F440" s="95"/>
    </row>
    <row r="441" spans="1:6" s="103" customFormat="1" ht="28" x14ac:dyDescent="0.3">
      <c r="A441" s="107" t="s">
        <v>1066</v>
      </c>
      <c r="B441" s="107" t="s">
        <v>1066</v>
      </c>
      <c r="C441" s="105" t="s">
        <v>1337</v>
      </c>
      <c r="D441" s="106" t="s">
        <v>1339</v>
      </c>
      <c r="F441" s="95"/>
    </row>
    <row r="442" spans="1:6" s="103" customFormat="1" ht="28" x14ac:dyDescent="0.3">
      <c r="A442" s="107" t="s">
        <v>1334</v>
      </c>
      <c r="B442" s="107" t="s">
        <v>1334</v>
      </c>
      <c r="C442" s="105" t="s">
        <v>1337</v>
      </c>
      <c r="D442" s="106" t="s">
        <v>1340</v>
      </c>
      <c r="F442" s="95"/>
    </row>
    <row r="443" spans="1:6" s="103" customFormat="1" ht="42" x14ac:dyDescent="0.3">
      <c r="A443" s="107" t="s">
        <v>1332</v>
      </c>
      <c r="B443" s="107" t="s">
        <v>1332</v>
      </c>
      <c r="C443" s="105" t="s">
        <v>1337</v>
      </c>
      <c r="D443" s="106" t="s">
        <v>1341</v>
      </c>
      <c r="F443" s="95"/>
    </row>
    <row r="444" spans="1:6" s="103" customFormat="1" ht="28" x14ac:dyDescent="0.3">
      <c r="A444" s="108" t="s">
        <v>1330</v>
      </c>
      <c r="B444" s="108" t="s">
        <v>1330</v>
      </c>
      <c r="C444" s="105" t="s">
        <v>1337</v>
      </c>
      <c r="D444" s="106" t="s">
        <v>1342</v>
      </c>
      <c r="F444" s="95"/>
    </row>
    <row r="445" spans="1:6" s="103" customFormat="1" ht="28" x14ac:dyDescent="0.3">
      <c r="A445" s="107" t="s">
        <v>1336</v>
      </c>
      <c r="B445" s="107" t="s">
        <v>1336</v>
      </c>
      <c r="C445" s="105" t="s">
        <v>1343</v>
      </c>
      <c r="D445" s="106" t="s">
        <v>1344</v>
      </c>
      <c r="F445" s="95"/>
    </row>
    <row r="447" spans="1:6" x14ac:dyDescent="0.25">
      <c r="A447" s="128" t="s">
        <v>0</v>
      </c>
      <c r="B447" s="128" t="s">
        <v>1</v>
      </c>
      <c r="C447" s="128" t="s">
        <v>2</v>
      </c>
    </row>
    <row r="448" spans="1:6" x14ac:dyDescent="0.25">
      <c r="A448" s="128" t="s">
        <v>1331</v>
      </c>
      <c r="B448" s="128" t="s">
        <v>1368</v>
      </c>
      <c r="C448" s="128" t="s">
        <v>1369</v>
      </c>
    </row>
    <row r="449" spans="1:3" x14ac:dyDescent="0.25">
      <c r="A449" s="128" t="s">
        <v>1331</v>
      </c>
      <c r="B449" s="128" t="s">
        <v>1370</v>
      </c>
      <c r="C449" s="128" t="s">
        <v>1371</v>
      </c>
    </row>
    <row r="450" spans="1:3" x14ac:dyDescent="0.25">
      <c r="A450" s="128" t="s">
        <v>1331</v>
      </c>
      <c r="B450" s="128" t="s">
        <v>1372</v>
      </c>
      <c r="C450" s="128" t="s">
        <v>1373</v>
      </c>
    </row>
    <row r="451" spans="1:3" x14ac:dyDescent="0.25">
      <c r="A451" s="128" t="s">
        <v>1331</v>
      </c>
      <c r="B451" s="128" t="s">
        <v>1374</v>
      </c>
      <c r="C451" s="128" t="s">
        <v>1375</v>
      </c>
    </row>
    <row r="452" spans="1:3" x14ac:dyDescent="0.25">
      <c r="A452" s="128" t="s">
        <v>1331</v>
      </c>
      <c r="B452" s="128" t="s">
        <v>1376</v>
      </c>
      <c r="C452" s="128" t="s">
        <v>1377</v>
      </c>
    </row>
    <row r="453" spans="1:3" x14ac:dyDescent="0.25">
      <c r="A453" s="128" t="s">
        <v>1331</v>
      </c>
      <c r="B453" s="128" t="s">
        <v>1378</v>
      </c>
      <c r="C453" s="128" t="s">
        <v>1379</v>
      </c>
    </row>
    <row r="454" spans="1:3" x14ac:dyDescent="0.25">
      <c r="A454" s="128" t="s">
        <v>1331</v>
      </c>
      <c r="B454" s="128" t="s">
        <v>1380</v>
      </c>
      <c r="C454" s="128" t="s">
        <v>1381</v>
      </c>
    </row>
    <row r="455" spans="1:3" x14ac:dyDescent="0.25">
      <c r="A455" s="128" t="s">
        <v>1331</v>
      </c>
      <c r="B455" s="128" t="s">
        <v>1382</v>
      </c>
      <c r="C455" s="128" t="s">
        <v>1383</v>
      </c>
    </row>
    <row r="456" spans="1:3" x14ac:dyDescent="0.25">
      <c r="A456" s="128" t="s">
        <v>1331</v>
      </c>
      <c r="B456" s="128" t="s">
        <v>1384</v>
      </c>
      <c r="C456" s="128" t="s">
        <v>1385</v>
      </c>
    </row>
    <row r="457" spans="1:3" x14ac:dyDescent="0.25">
      <c r="A457" s="128" t="s">
        <v>1331</v>
      </c>
      <c r="B457" s="128" t="s">
        <v>1386</v>
      </c>
      <c r="C457" s="128" t="s">
        <v>1387</v>
      </c>
    </row>
    <row r="458" spans="1:3" x14ac:dyDescent="0.25">
      <c r="A458" s="128" t="s">
        <v>1331</v>
      </c>
      <c r="B458" s="128" t="s">
        <v>1388</v>
      </c>
      <c r="C458" s="128" t="s">
        <v>1389</v>
      </c>
    </row>
    <row r="459" spans="1:3" x14ac:dyDescent="0.25">
      <c r="A459" s="128" t="s">
        <v>1331</v>
      </c>
      <c r="B459" s="128" t="s">
        <v>1390</v>
      </c>
      <c r="C459" s="128" t="s">
        <v>1391</v>
      </c>
    </row>
    <row r="460" spans="1:3" x14ac:dyDescent="0.25">
      <c r="A460" s="128" t="s">
        <v>1335</v>
      </c>
      <c r="B460" s="128" t="s">
        <v>1392</v>
      </c>
      <c r="C460" s="128" t="s">
        <v>1393</v>
      </c>
    </row>
    <row r="461" spans="1:3" x14ac:dyDescent="0.25">
      <c r="A461" s="128" t="s">
        <v>1329</v>
      </c>
      <c r="B461" s="128" t="s">
        <v>1394</v>
      </c>
      <c r="C461" s="128" t="s">
        <v>1395</v>
      </c>
    </row>
    <row r="465" spans="1:1" ht="18" x14ac:dyDescent="0.4">
      <c r="A465" s="6" t="s">
        <v>215</v>
      </c>
    </row>
    <row r="467" spans="1:1" x14ac:dyDescent="0.25">
      <c r="A467" s="4" t="s">
        <v>1345</v>
      </c>
    </row>
    <row r="469" spans="1:1" ht="18" x14ac:dyDescent="0.4">
      <c r="A469" s="6" t="s">
        <v>228</v>
      </c>
    </row>
    <row r="471" spans="1:1" x14ac:dyDescent="0.25">
      <c r="A471" s="4" t="s">
        <v>1346</v>
      </c>
    </row>
    <row r="474" spans="1:1" ht="18" x14ac:dyDescent="0.4">
      <c r="A474" s="6" t="s">
        <v>219</v>
      </c>
    </row>
    <row r="476" spans="1:1" x14ac:dyDescent="0.25">
      <c r="A476" s="4" t="s">
        <v>1347</v>
      </c>
    </row>
    <row r="479" spans="1:1" ht="18" x14ac:dyDescent="0.4">
      <c r="A479" s="6" t="s">
        <v>233</v>
      </c>
    </row>
    <row r="481" spans="1:6" ht="13" x14ac:dyDescent="0.25">
      <c r="A481" s="2" t="s">
        <v>0</v>
      </c>
      <c r="B481" s="2" t="s">
        <v>1</v>
      </c>
      <c r="C481" s="2" t="s">
        <v>2</v>
      </c>
      <c r="D481" s="2" t="s">
        <v>3</v>
      </c>
      <c r="E481" s="2" t="s">
        <v>204</v>
      </c>
      <c r="F481" s="3" t="s">
        <v>205</v>
      </c>
    </row>
    <row r="482" spans="1:6" ht="14.5" x14ac:dyDescent="0.25">
      <c r="A482" s="85" t="s">
        <v>1051</v>
      </c>
      <c r="B482" s="85" t="s">
        <v>1034</v>
      </c>
      <c r="C482" s="4" t="s">
        <v>1035</v>
      </c>
      <c r="E482" s="4" t="s">
        <v>1052</v>
      </c>
      <c r="F482" s="112" t="s">
        <v>1053</v>
      </c>
    </row>
    <row r="483" spans="1:6" ht="14.5" x14ac:dyDescent="0.25">
      <c r="A483" s="85" t="s">
        <v>1051</v>
      </c>
      <c r="B483" s="85" t="s">
        <v>1036</v>
      </c>
      <c r="C483" s="4" t="s">
        <v>1037</v>
      </c>
      <c r="E483" s="4" t="s">
        <v>1052</v>
      </c>
      <c r="F483" s="112" t="s">
        <v>1053</v>
      </c>
    </row>
    <row r="484" spans="1:6" ht="14.5" x14ac:dyDescent="0.25">
      <c r="A484" s="85" t="s">
        <v>1018</v>
      </c>
      <c r="B484" s="85" t="s">
        <v>1043</v>
      </c>
      <c r="C484" s="4" t="s">
        <v>1054</v>
      </c>
      <c r="E484" s="4" t="s">
        <v>1055</v>
      </c>
      <c r="F484" s="112" t="s">
        <v>1053</v>
      </c>
    </row>
    <row r="485" spans="1:6" ht="14.5" x14ac:dyDescent="0.25">
      <c r="A485" s="85" t="s">
        <v>1018</v>
      </c>
      <c r="B485" s="85" t="s">
        <v>1044</v>
      </c>
      <c r="C485" s="4" t="s">
        <v>1045</v>
      </c>
      <c r="E485" s="4" t="s">
        <v>1055</v>
      </c>
      <c r="F485" s="112" t="s">
        <v>1053</v>
      </c>
    </row>
    <row r="486" spans="1:6" ht="14.5" x14ac:dyDescent="0.25">
      <c r="A486" s="85" t="s">
        <v>1018</v>
      </c>
      <c r="B486" s="85" t="s">
        <v>1041</v>
      </c>
      <c r="C486" s="4" t="s">
        <v>1042</v>
      </c>
      <c r="E486" s="4" t="s">
        <v>1055</v>
      </c>
      <c r="F486" s="112" t="s">
        <v>1053</v>
      </c>
    </row>
    <row r="487" spans="1:6" ht="14.5" x14ac:dyDescent="0.25">
      <c r="A487" s="85" t="s">
        <v>1056</v>
      </c>
      <c r="B487" s="85" t="s">
        <v>1046</v>
      </c>
      <c r="C487" s="4" t="s">
        <v>1047</v>
      </c>
      <c r="E487" s="4" t="s">
        <v>1057</v>
      </c>
      <c r="F487" s="112" t="s">
        <v>1053</v>
      </c>
    </row>
    <row r="488" spans="1:6" ht="14.5" x14ac:dyDescent="0.25">
      <c r="A488" s="85" t="s">
        <v>1056</v>
      </c>
      <c r="B488" s="85" t="s">
        <v>1048</v>
      </c>
      <c r="C488" s="4" t="s">
        <v>1049</v>
      </c>
      <c r="E488" s="4" t="s">
        <v>1057</v>
      </c>
      <c r="F488" s="112" t="s">
        <v>1053</v>
      </c>
    </row>
    <row r="489" spans="1:6" ht="14.5" x14ac:dyDescent="0.25">
      <c r="A489" s="85" t="s">
        <v>1064</v>
      </c>
      <c r="B489" s="85" t="s">
        <v>1032</v>
      </c>
      <c r="C489" s="4" t="s">
        <v>1033</v>
      </c>
      <c r="E489" s="4" t="s">
        <v>1058</v>
      </c>
      <c r="F489" s="113" t="s">
        <v>1059</v>
      </c>
    </row>
    <row r="490" spans="1:6" ht="14.5" x14ac:dyDescent="0.25">
      <c r="A490" s="85" t="s">
        <v>1356</v>
      </c>
      <c r="B490" s="85" t="s">
        <v>1030</v>
      </c>
      <c r="C490" s="4" t="s">
        <v>1350</v>
      </c>
      <c r="F490" s="113" t="s">
        <v>1059</v>
      </c>
    </row>
    <row r="491" spans="1:6" ht="14.5" x14ac:dyDescent="0.25">
      <c r="A491" s="85" t="s">
        <v>1356</v>
      </c>
      <c r="B491" s="85" t="s">
        <v>1031</v>
      </c>
      <c r="C491" s="4" t="s">
        <v>1351</v>
      </c>
      <c r="F491" s="113" t="s">
        <v>1059</v>
      </c>
    </row>
    <row r="492" spans="1:6" ht="14.5" x14ac:dyDescent="0.25">
      <c r="A492" s="85" t="s">
        <v>1065</v>
      </c>
      <c r="B492" s="85" t="s">
        <v>1038</v>
      </c>
      <c r="C492" s="4" t="s">
        <v>1352</v>
      </c>
      <c r="F492" s="113" t="s">
        <v>1059</v>
      </c>
    </row>
    <row r="493" spans="1:6" ht="14.5" x14ac:dyDescent="0.25">
      <c r="A493" s="85" t="s">
        <v>1357</v>
      </c>
      <c r="B493" s="85" t="s">
        <v>1039</v>
      </c>
      <c r="C493" s="4" t="s">
        <v>1353</v>
      </c>
      <c r="F493" s="113" t="s">
        <v>1059</v>
      </c>
    </row>
    <row r="494" spans="1:6" ht="14.5" x14ac:dyDescent="0.25">
      <c r="A494" s="85" t="s">
        <v>1018</v>
      </c>
      <c r="B494" s="85" t="s">
        <v>1040</v>
      </c>
      <c r="C494" s="4" t="s">
        <v>1354</v>
      </c>
      <c r="F494" s="113" t="s">
        <v>1059</v>
      </c>
    </row>
    <row r="495" spans="1:6" ht="14.5" x14ac:dyDescent="0.25">
      <c r="A495" s="85" t="s">
        <v>1056</v>
      </c>
      <c r="B495" s="85" t="s">
        <v>1050</v>
      </c>
      <c r="C495" s="4" t="s">
        <v>1355</v>
      </c>
      <c r="F495" s="113" t="s">
        <v>1059</v>
      </c>
    </row>
    <row r="496" spans="1:6" ht="14.5" x14ac:dyDescent="0.25">
      <c r="A496" s="85"/>
      <c r="B496" s="85"/>
      <c r="F496" s="114"/>
    </row>
    <row r="498" spans="1:5" ht="13" x14ac:dyDescent="0.25">
      <c r="A498" s="86" t="s">
        <v>265</v>
      </c>
      <c r="B498" s="90"/>
      <c r="C498" s="90"/>
      <c r="D498" s="90"/>
      <c r="E498" s="90"/>
    </row>
    <row r="499" spans="1:5" x14ac:dyDescent="0.25">
      <c r="A499" s="163" t="s">
        <v>1060</v>
      </c>
      <c r="B499" s="163"/>
      <c r="C499" s="163"/>
      <c r="D499" s="163"/>
      <c r="E499" s="163"/>
    </row>
    <row r="500" spans="1:5" ht="14.5" x14ac:dyDescent="0.35">
      <c r="A500" s="87" t="s">
        <v>1061</v>
      </c>
      <c r="B500"/>
      <c r="C500"/>
      <c r="D500"/>
      <c r="E500"/>
    </row>
    <row r="501" spans="1:5" ht="14.5" x14ac:dyDescent="0.25">
      <c r="A501" s="88"/>
      <c r="B501" s="115"/>
      <c r="C501" s="115"/>
      <c r="D501" s="115"/>
      <c r="E501" s="115"/>
    </row>
    <row r="502" spans="1:5" ht="14.5" x14ac:dyDescent="0.35">
      <c r="A502" s="86" t="s">
        <v>1062</v>
      </c>
      <c r="B502"/>
      <c r="C502"/>
      <c r="D502"/>
      <c r="E502"/>
    </row>
    <row r="503" spans="1:5" ht="14.5" x14ac:dyDescent="0.35">
      <c r="A503" s="89" t="s">
        <v>1063</v>
      </c>
      <c r="B503"/>
      <c r="C503"/>
      <c r="D503"/>
      <c r="E503"/>
    </row>
    <row r="505" spans="1:5" ht="18" x14ac:dyDescent="0.4">
      <c r="A505" s="6" t="s">
        <v>233</v>
      </c>
    </row>
    <row r="507" spans="1:5" x14ac:dyDescent="0.25">
      <c r="A507" s="4" t="s">
        <v>1019</v>
      </c>
    </row>
  </sheetData>
  <mergeCells count="1">
    <mergeCell ref="A499:E499"/>
  </mergeCells>
  <hyperlinks>
    <hyperlink ref="A412" r:id="rId1" display="https://www.bfs.admin.ch/bfs/de/home/dienstleistungen/geostat/geodaten-bundesstatistik/administrative-grenzen/generalisierte-gemeindegrenzen.html" xr:uid="{00000000-0004-0000-0300-000000000000}"/>
    <hyperlink ref="A500" r:id="rId2" xr:uid="{00000000-0004-0000-0300-000001000000}"/>
  </hyperlinks>
  <pageMargins left="0.7" right="0.7" top="0.75" bottom="0.75" header="0.3" footer="0.3"/>
  <pageSetup orientation="portrait" verticalDpi="300"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8" tint="0.59999389629810485"/>
  </sheetPr>
  <dimension ref="A1:T121"/>
  <sheetViews>
    <sheetView tabSelected="1" workbookViewId="0">
      <selection activeCell="C1" sqref="C1"/>
    </sheetView>
  </sheetViews>
  <sheetFormatPr defaultColWidth="14.1796875" defaultRowHeight="14.5" x14ac:dyDescent="0.35"/>
  <cols>
    <col min="1" max="1" width="14.1796875" customWidth="1"/>
    <col min="2" max="2" width="13.81640625" bestFit="1" customWidth="1"/>
    <col min="3" max="3" width="27.453125" style="166" customWidth="1"/>
    <col min="4" max="4" width="12.81640625" customWidth="1"/>
    <col min="5" max="5" width="11.26953125" style="1" customWidth="1"/>
    <col min="6" max="6" width="13.7265625" customWidth="1"/>
    <col min="7" max="7" width="18.54296875" customWidth="1"/>
    <col min="8" max="8" width="12" style="166" customWidth="1"/>
    <col min="12" max="12" width="14.1796875" style="129"/>
    <col min="15" max="15" width="16.81640625" customWidth="1"/>
    <col min="16" max="16" width="17.54296875" customWidth="1"/>
    <col min="18" max="18" width="14.1796875" style="129"/>
  </cols>
  <sheetData>
    <row r="1" spans="1:20" ht="52" x14ac:dyDescent="0.35">
      <c r="A1" s="73" t="s">
        <v>0</v>
      </c>
      <c r="B1" s="73" t="s">
        <v>1</v>
      </c>
      <c r="C1" s="164" t="s">
        <v>2</v>
      </c>
      <c r="D1" s="73" t="s">
        <v>3</v>
      </c>
      <c r="E1" s="74" t="s">
        <v>1396</v>
      </c>
      <c r="F1" s="73" t="s">
        <v>4</v>
      </c>
      <c r="G1" s="73" t="s">
        <v>5</v>
      </c>
      <c r="H1" s="167" t="s">
        <v>6</v>
      </c>
      <c r="I1" s="99" t="s">
        <v>7</v>
      </c>
      <c r="J1" s="100" t="s">
        <v>8</v>
      </c>
      <c r="K1" s="100" t="s">
        <v>9</v>
      </c>
      <c r="L1" s="130" t="s">
        <v>270</v>
      </c>
      <c r="M1" s="100" t="s">
        <v>271</v>
      </c>
      <c r="N1" s="130" t="s">
        <v>272</v>
      </c>
      <c r="O1" s="100" t="s">
        <v>273</v>
      </c>
      <c r="P1" s="100" t="s">
        <v>274</v>
      </c>
      <c r="Q1" s="100" t="s">
        <v>275</v>
      </c>
      <c r="R1" s="130" t="s">
        <v>276</v>
      </c>
      <c r="S1" s="100" t="s">
        <v>277</v>
      </c>
      <c r="T1" s="130" t="s">
        <v>278</v>
      </c>
    </row>
    <row r="2" spans="1:20" x14ac:dyDescent="0.35">
      <c r="A2" s="111" t="s">
        <v>1087</v>
      </c>
      <c r="B2" s="111" t="s">
        <v>1088</v>
      </c>
      <c r="C2" s="165" t="s">
        <v>1089</v>
      </c>
      <c r="D2" s="111"/>
      <c r="E2" s="131" t="s">
        <v>14</v>
      </c>
      <c r="F2" s="109">
        <v>67964</v>
      </c>
      <c r="G2" s="90">
        <v>68030000</v>
      </c>
      <c r="H2" s="168">
        <v>1</v>
      </c>
      <c r="I2" s="111" t="s">
        <v>14</v>
      </c>
      <c r="J2" s="111" t="s">
        <v>15</v>
      </c>
      <c r="K2" s="111" t="s">
        <v>14</v>
      </c>
      <c r="L2" s="111" t="s">
        <v>1090</v>
      </c>
      <c r="M2" s="111" t="s">
        <v>14</v>
      </c>
      <c r="N2" s="111" t="s">
        <v>1089</v>
      </c>
      <c r="O2" s="111"/>
      <c r="P2" s="111"/>
      <c r="Q2" s="111"/>
      <c r="R2" s="132" t="s">
        <v>1091</v>
      </c>
      <c r="S2" s="111" t="s">
        <v>15</v>
      </c>
      <c r="T2" s="111" t="s">
        <v>1089</v>
      </c>
    </row>
    <row r="3" spans="1:20" x14ac:dyDescent="0.35">
      <c r="A3" s="111" t="s">
        <v>1087</v>
      </c>
      <c r="B3" s="111" t="s">
        <v>1097</v>
      </c>
      <c r="C3" s="165" t="s">
        <v>1098</v>
      </c>
      <c r="D3" s="111"/>
      <c r="E3" s="131" t="s">
        <v>14</v>
      </c>
      <c r="F3" s="109">
        <v>33372</v>
      </c>
      <c r="G3" s="90">
        <v>57950000</v>
      </c>
      <c r="H3" s="165">
        <v>2</v>
      </c>
      <c r="I3" s="111" t="s">
        <v>14</v>
      </c>
      <c r="J3" s="111" t="s">
        <v>15</v>
      </c>
      <c r="K3" s="111" t="s">
        <v>14</v>
      </c>
      <c r="L3" s="111"/>
      <c r="M3" s="111"/>
      <c r="N3" s="111"/>
      <c r="O3" s="111"/>
      <c r="P3" s="111"/>
      <c r="Q3" s="111"/>
      <c r="R3" s="111"/>
      <c r="S3" s="111"/>
      <c r="T3" s="111"/>
    </row>
    <row r="4" spans="1:20" x14ac:dyDescent="0.35">
      <c r="A4" s="111" t="s">
        <v>1087</v>
      </c>
      <c r="B4" s="111" t="s">
        <v>1179</v>
      </c>
      <c r="C4" s="165" t="s">
        <v>1180</v>
      </c>
      <c r="D4" s="111"/>
      <c r="E4" s="131" t="s">
        <v>14</v>
      </c>
      <c r="F4" s="109">
        <v>21907</v>
      </c>
      <c r="G4" s="90">
        <v>1756700000</v>
      </c>
      <c r="H4" s="168">
        <v>3</v>
      </c>
      <c r="I4" s="111" t="s">
        <v>14</v>
      </c>
      <c r="J4" s="111" t="s">
        <v>14</v>
      </c>
      <c r="K4" s="111" t="s">
        <v>14</v>
      </c>
      <c r="L4" s="111"/>
      <c r="M4" s="111"/>
      <c r="N4" s="111"/>
      <c r="O4" s="111"/>
      <c r="P4" s="111"/>
      <c r="Q4" s="111"/>
      <c r="R4" s="111"/>
      <c r="S4" s="111"/>
      <c r="T4" s="111"/>
    </row>
    <row r="5" spans="1:20" x14ac:dyDescent="0.35">
      <c r="A5" s="111" t="s">
        <v>1087</v>
      </c>
      <c r="B5" s="111" t="s">
        <v>1181</v>
      </c>
      <c r="C5" s="165" t="s">
        <v>1182</v>
      </c>
      <c r="D5" s="111"/>
      <c r="E5" s="131" t="s">
        <v>14</v>
      </c>
      <c r="F5" s="109">
        <v>4526</v>
      </c>
      <c r="G5" s="90">
        <v>556620000</v>
      </c>
      <c r="H5" s="168">
        <v>3</v>
      </c>
      <c r="I5" s="111" t="s">
        <v>14</v>
      </c>
      <c r="J5" s="111" t="s">
        <v>14</v>
      </c>
      <c r="K5" s="111" t="s">
        <v>14</v>
      </c>
      <c r="L5" s="111"/>
      <c r="M5" s="111"/>
      <c r="N5" s="111"/>
      <c r="O5" s="111"/>
      <c r="P5" s="111"/>
      <c r="Q5" s="111"/>
      <c r="R5" s="111"/>
      <c r="S5" s="111"/>
      <c r="T5" s="111"/>
    </row>
    <row r="6" spans="1:20" x14ac:dyDescent="0.35">
      <c r="A6" s="111" t="s">
        <v>1087</v>
      </c>
      <c r="B6" s="111" t="s">
        <v>1183</v>
      </c>
      <c r="C6" s="165" t="s">
        <v>1184</v>
      </c>
      <c r="D6" s="111"/>
      <c r="E6" s="131" t="s">
        <v>14</v>
      </c>
      <c r="F6" s="109">
        <v>1303</v>
      </c>
      <c r="G6" s="90">
        <v>190850000</v>
      </c>
      <c r="H6" s="168">
        <v>3</v>
      </c>
      <c r="I6" s="111" t="s">
        <v>14</v>
      </c>
      <c r="J6" s="111" t="s">
        <v>14</v>
      </c>
      <c r="K6" s="111" t="s">
        <v>14</v>
      </c>
      <c r="L6" s="111"/>
      <c r="M6" s="111"/>
      <c r="N6" s="111"/>
      <c r="O6" s="111"/>
      <c r="P6" s="111"/>
      <c r="Q6" s="111"/>
      <c r="R6" s="111"/>
      <c r="S6" s="111"/>
      <c r="T6" s="111"/>
    </row>
    <row r="7" spans="1:20" x14ac:dyDescent="0.35">
      <c r="A7" s="111" t="s">
        <v>1087</v>
      </c>
      <c r="B7" s="111" t="s">
        <v>1185</v>
      </c>
      <c r="C7" s="165" t="s">
        <v>1186</v>
      </c>
      <c r="D7" s="111"/>
      <c r="E7" s="131" t="s">
        <v>14</v>
      </c>
      <c r="F7" s="109">
        <v>8083</v>
      </c>
      <c r="G7" s="90">
        <v>639940000</v>
      </c>
      <c r="H7" s="168">
        <v>3</v>
      </c>
      <c r="I7" s="111" t="s">
        <v>14</v>
      </c>
      <c r="J7" s="111" t="s">
        <v>14</v>
      </c>
      <c r="K7" s="111" t="s">
        <v>14</v>
      </c>
      <c r="L7" s="111"/>
      <c r="M7" s="111"/>
      <c r="N7" s="111"/>
      <c r="O7" s="111"/>
      <c r="P7" s="111"/>
      <c r="Q7" s="111"/>
      <c r="R7" s="111"/>
      <c r="S7" s="111"/>
      <c r="T7" s="111"/>
    </row>
    <row r="8" spans="1:20" x14ac:dyDescent="0.35">
      <c r="A8" s="111" t="s">
        <v>1087</v>
      </c>
      <c r="B8" s="111" t="s">
        <v>1187</v>
      </c>
      <c r="C8" s="165" t="s">
        <v>1188</v>
      </c>
      <c r="D8" s="111"/>
      <c r="E8" s="131" t="s">
        <v>14</v>
      </c>
      <c r="F8" s="109">
        <v>2020</v>
      </c>
      <c r="G8" s="90">
        <v>320390000</v>
      </c>
      <c r="H8" s="168">
        <v>3</v>
      </c>
      <c r="I8" s="111" t="s">
        <v>14</v>
      </c>
      <c r="J8" s="111" t="s">
        <v>14</v>
      </c>
      <c r="K8" s="111" t="s">
        <v>14</v>
      </c>
      <c r="L8" s="111"/>
      <c r="M8" s="111"/>
      <c r="N8" s="111"/>
      <c r="O8" s="111"/>
      <c r="P8" s="111"/>
      <c r="Q8" s="111"/>
      <c r="R8" s="132" t="s">
        <v>1091</v>
      </c>
      <c r="S8" s="111" t="s">
        <v>15</v>
      </c>
      <c r="T8" s="111" t="s">
        <v>1089</v>
      </c>
    </row>
    <row r="9" spans="1:20" x14ac:dyDescent="0.35">
      <c r="A9" s="111" t="s">
        <v>1087</v>
      </c>
      <c r="B9" s="111" t="s">
        <v>1189</v>
      </c>
      <c r="C9" s="165" t="s">
        <v>1190</v>
      </c>
      <c r="D9" s="111"/>
      <c r="E9" s="131" t="s">
        <v>14</v>
      </c>
      <c r="F9" s="109">
        <v>8329</v>
      </c>
      <c r="G9" s="90">
        <v>489900000</v>
      </c>
      <c r="H9" s="168">
        <v>3</v>
      </c>
      <c r="I9" s="111" t="s">
        <v>14</v>
      </c>
      <c r="J9" s="111" t="s">
        <v>15</v>
      </c>
      <c r="K9" s="111" t="s">
        <v>14</v>
      </c>
      <c r="L9" s="111"/>
      <c r="M9" s="111"/>
      <c r="N9" s="111"/>
      <c r="O9" s="111"/>
      <c r="P9" s="111"/>
      <c r="Q9" s="111"/>
      <c r="R9" s="132" t="s">
        <v>1091</v>
      </c>
      <c r="S9" s="111" t="s">
        <v>15</v>
      </c>
      <c r="T9" s="111" t="s">
        <v>1089</v>
      </c>
    </row>
    <row r="10" spans="1:20" x14ac:dyDescent="0.35">
      <c r="A10" s="111" t="s">
        <v>1087</v>
      </c>
      <c r="B10" s="111" t="s">
        <v>1191</v>
      </c>
      <c r="C10" s="165" t="s">
        <v>1192</v>
      </c>
      <c r="D10" s="111"/>
      <c r="E10" s="131" t="s">
        <v>14</v>
      </c>
      <c r="F10" s="109">
        <v>2543</v>
      </c>
      <c r="G10" s="90">
        <v>514919999.99999994</v>
      </c>
      <c r="H10" s="168">
        <v>3</v>
      </c>
      <c r="I10" s="111" t="s">
        <v>14</v>
      </c>
      <c r="J10" s="111" t="s">
        <v>15</v>
      </c>
      <c r="K10" s="111" t="s">
        <v>14</v>
      </c>
      <c r="L10" s="111"/>
      <c r="M10" s="111"/>
      <c r="N10" s="111"/>
      <c r="O10" s="111"/>
      <c r="P10" s="111"/>
      <c r="Q10" s="111"/>
      <c r="R10" s="132" t="s">
        <v>1091</v>
      </c>
      <c r="S10" s="111" t="s">
        <v>15</v>
      </c>
      <c r="T10" s="111" t="s">
        <v>1089</v>
      </c>
    </row>
    <row r="11" spans="1:20" x14ac:dyDescent="0.35">
      <c r="A11" s="111" t="s">
        <v>1087</v>
      </c>
      <c r="B11" s="111" t="s">
        <v>1193</v>
      </c>
      <c r="C11" s="165" t="s">
        <v>1194</v>
      </c>
      <c r="D11" s="111"/>
      <c r="E11" s="131" t="s">
        <v>14</v>
      </c>
      <c r="F11" s="109">
        <v>4955</v>
      </c>
      <c r="G11" s="90">
        <v>519740000</v>
      </c>
      <c r="H11" s="168">
        <v>3</v>
      </c>
      <c r="I11" s="111" t="s">
        <v>14</v>
      </c>
      <c r="J11" s="111" t="s">
        <v>14</v>
      </c>
      <c r="K11" s="111" t="s">
        <v>14</v>
      </c>
      <c r="L11" s="111"/>
      <c r="M11" s="111"/>
      <c r="N11" s="111"/>
      <c r="O11" s="111"/>
      <c r="P11" s="111"/>
      <c r="Q11" s="111"/>
      <c r="R11" s="132" t="s">
        <v>1091</v>
      </c>
      <c r="S11" s="111" t="s">
        <v>15</v>
      </c>
      <c r="T11" s="111" t="s">
        <v>1089</v>
      </c>
    </row>
    <row r="12" spans="1:20" x14ac:dyDescent="0.35">
      <c r="A12" s="111" t="s">
        <v>1087</v>
      </c>
      <c r="B12" s="111" t="s">
        <v>1195</v>
      </c>
      <c r="C12" s="165" t="s">
        <v>1196</v>
      </c>
      <c r="D12" s="111"/>
      <c r="E12" s="131" t="s">
        <v>14</v>
      </c>
      <c r="F12" s="109">
        <v>3113</v>
      </c>
      <c r="G12" s="90">
        <v>350830000</v>
      </c>
      <c r="H12" s="168">
        <v>3</v>
      </c>
      <c r="I12" s="111" t="s">
        <v>14</v>
      </c>
      <c r="J12" s="111" t="s">
        <v>15</v>
      </c>
      <c r="K12" s="111" t="s">
        <v>14</v>
      </c>
      <c r="L12" s="111"/>
      <c r="M12" s="111"/>
      <c r="N12" s="111"/>
      <c r="O12" s="111"/>
      <c r="P12" s="111"/>
      <c r="Q12" s="111"/>
      <c r="R12" s="132" t="s">
        <v>1091</v>
      </c>
      <c r="S12" s="111" t="s">
        <v>15</v>
      </c>
      <c r="T12" s="111" t="s">
        <v>1089</v>
      </c>
    </row>
    <row r="13" spans="1:20" x14ac:dyDescent="0.35">
      <c r="A13" s="111" t="s">
        <v>1087</v>
      </c>
      <c r="B13" s="111" t="s">
        <v>1197</v>
      </c>
      <c r="C13" s="165" t="s">
        <v>1198</v>
      </c>
      <c r="D13" s="111"/>
      <c r="E13" s="131" t="s">
        <v>14</v>
      </c>
      <c r="F13" s="109">
        <v>1505</v>
      </c>
      <c r="G13" s="90">
        <v>448130000</v>
      </c>
      <c r="H13" s="168">
        <v>3</v>
      </c>
      <c r="I13" s="111" t="s">
        <v>14</v>
      </c>
      <c r="J13" s="111" t="s">
        <v>15</v>
      </c>
      <c r="K13" s="111" t="s">
        <v>14</v>
      </c>
      <c r="L13" s="111"/>
      <c r="M13" s="111"/>
      <c r="N13" s="111"/>
      <c r="O13" s="111"/>
      <c r="P13" s="111"/>
      <c r="Q13" s="111"/>
      <c r="R13" s="132" t="s">
        <v>1091</v>
      </c>
      <c r="S13" s="111" t="s">
        <v>15</v>
      </c>
      <c r="T13" s="111" t="s">
        <v>1089</v>
      </c>
    </row>
    <row r="14" spans="1:20" x14ac:dyDescent="0.35">
      <c r="A14" s="111" t="s">
        <v>1087</v>
      </c>
      <c r="B14" s="111" t="s">
        <v>1199</v>
      </c>
      <c r="C14" s="165" t="s">
        <v>1200</v>
      </c>
      <c r="D14" s="111"/>
      <c r="E14" s="131" t="s">
        <v>14</v>
      </c>
      <c r="F14" s="109">
        <v>2216</v>
      </c>
      <c r="G14" s="90">
        <v>306840000</v>
      </c>
      <c r="H14" s="168">
        <v>3</v>
      </c>
      <c r="I14" s="111" t="s">
        <v>14</v>
      </c>
      <c r="J14" s="111" t="s">
        <v>14</v>
      </c>
      <c r="K14" s="111" t="s">
        <v>14</v>
      </c>
      <c r="L14" s="111"/>
      <c r="M14" s="111"/>
      <c r="N14" s="111"/>
      <c r="O14" s="111"/>
      <c r="P14" s="111"/>
      <c r="Q14" s="111"/>
      <c r="R14" s="111"/>
      <c r="S14" s="111"/>
      <c r="T14" s="111"/>
    </row>
    <row r="15" spans="1:20" x14ac:dyDescent="0.35">
      <c r="A15" s="111" t="s">
        <v>1087</v>
      </c>
      <c r="B15" s="111" t="s">
        <v>1279</v>
      </c>
      <c r="C15" s="165" t="s">
        <v>1280</v>
      </c>
      <c r="D15" s="111"/>
      <c r="E15" s="131" t="s">
        <v>14</v>
      </c>
      <c r="F15" s="109">
        <v>21438</v>
      </c>
      <c r="G15" s="90">
        <v>1681920000</v>
      </c>
      <c r="H15" s="168">
        <v>3</v>
      </c>
      <c r="I15" s="111" t="s">
        <v>14</v>
      </c>
      <c r="J15" s="111" t="s">
        <v>14</v>
      </c>
      <c r="K15" s="111" t="s">
        <v>14</v>
      </c>
      <c r="L15" s="111"/>
      <c r="M15" s="111"/>
      <c r="N15" s="111"/>
      <c r="O15" s="111"/>
      <c r="P15" s="111"/>
      <c r="Q15" s="111"/>
      <c r="R15" s="111"/>
      <c r="S15" s="111"/>
      <c r="T15" s="111"/>
    </row>
    <row r="16" spans="1:20" x14ac:dyDescent="0.35">
      <c r="A16" s="111" t="s">
        <v>1087</v>
      </c>
      <c r="B16" s="111" t="s">
        <v>1281</v>
      </c>
      <c r="C16" s="165" t="s">
        <v>1282</v>
      </c>
      <c r="D16" s="111"/>
      <c r="E16" s="131" t="s">
        <v>14</v>
      </c>
      <c r="F16" s="109">
        <v>5672</v>
      </c>
      <c r="G16" s="90">
        <v>496230000</v>
      </c>
      <c r="H16" s="168">
        <v>3</v>
      </c>
      <c r="I16" s="111" t="s">
        <v>14</v>
      </c>
      <c r="J16" s="111" t="s">
        <v>14</v>
      </c>
      <c r="K16" s="111" t="s">
        <v>14</v>
      </c>
      <c r="L16" s="111"/>
      <c r="M16" s="111"/>
      <c r="N16" s="111"/>
      <c r="O16" s="111"/>
      <c r="P16" s="111"/>
      <c r="Q16" s="111"/>
      <c r="R16" s="111"/>
      <c r="S16" s="111"/>
      <c r="T16" s="111"/>
    </row>
    <row r="17" spans="1:20" x14ac:dyDescent="0.35">
      <c r="A17" s="111" t="s">
        <v>1087</v>
      </c>
      <c r="B17" s="111" t="s">
        <v>1283</v>
      </c>
      <c r="C17" s="165" t="s">
        <v>1284</v>
      </c>
      <c r="D17" s="111"/>
      <c r="E17" s="131" t="s">
        <v>14</v>
      </c>
      <c r="F17" s="109">
        <v>27391</v>
      </c>
      <c r="G17" s="90">
        <v>1762820000</v>
      </c>
      <c r="H17" s="168">
        <v>3</v>
      </c>
      <c r="I17" s="111" t="s">
        <v>14</v>
      </c>
      <c r="J17" s="111" t="s">
        <v>14</v>
      </c>
      <c r="K17" s="111" t="s">
        <v>14</v>
      </c>
      <c r="L17" s="111"/>
      <c r="M17" s="111"/>
      <c r="N17" s="111"/>
      <c r="O17" s="111"/>
      <c r="P17" s="111"/>
      <c r="Q17" s="111"/>
      <c r="R17" s="111"/>
      <c r="S17" s="111"/>
      <c r="T17" s="111"/>
    </row>
    <row r="18" spans="1:20" x14ac:dyDescent="0.35">
      <c r="A18" s="111" t="s">
        <v>1087</v>
      </c>
      <c r="B18" s="111" t="s">
        <v>1285</v>
      </c>
      <c r="C18" s="165" t="s">
        <v>1286</v>
      </c>
      <c r="D18" s="111"/>
      <c r="E18" s="131" t="s">
        <v>14</v>
      </c>
      <c r="F18" s="109">
        <v>3487</v>
      </c>
      <c r="G18" s="90">
        <v>675960000</v>
      </c>
      <c r="H18" s="168">
        <v>3</v>
      </c>
      <c r="I18" s="111" t="s">
        <v>14</v>
      </c>
      <c r="J18" s="111" t="s">
        <v>15</v>
      </c>
      <c r="K18" s="111" t="s">
        <v>14</v>
      </c>
      <c r="L18" s="111"/>
      <c r="M18" s="111"/>
      <c r="N18" s="111"/>
      <c r="O18" s="111"/>
      <c r="P18" s="111"/>
      <c r="Q18" s="111"/>
      <c r="R18" s="111"/>
      <c r="S18" s="111"/>
      <c r="T18" s="111"/>
    </row>
    <row r="19" spans="1:20" x14ac:dyDescent="0.35">
      <c r="A19" s="111" t="s">
        <v>1087</v>
      </c>
      <c r="B19" s="111" t="s">
        <v>1287</v>
      </c>
      <c r="C19" s="165" t="s">
        <v>1288</v>
      </c>
      <c r="D19" s="111"/>
      <c r="E19" s="131" t="s">
        <v>14</v>
      </c>
      <c r="F19" s="109">
        <v>1431</v>
      </c>
      <c r="G19" s="90">
        <v>109690000</v>
      </c>
      <c r="H19" s="168">
        <v>3</v>
      </c>
      <c r="I19" s="111" t="s">
        <v>14</v>
      </c>
      <c r="J19" s="111" t="s">
        <v>15</v>
      </c>
      <c r="K19" s="111" t="s">
        <v>14</v>
      </c>
      <c r="L19" s="111"/>
      <c r="M19" s="111"/>
      <c r="N19" s="111"/>
      <c r="O19" s="111"/>
      <c r="P19" s="111"/>
      <c r="Q19" s="111"/>
      <c r="R19" s="111"/>
      <c r="S19" s="111"/>
      <c r="T19" s="111"/>
    </row>
    <row r="20" spans="1:20" x14ac:dyDescent="0.35">
      <c r="A20" s="111" t="s">
        <v>1087</v>
      </c>
      <c r="B20" s="111" t="s">
        <v>1289</v>
      </c>
      <c r="C20" s="165" t="s">
        <v>1290</v>
      </c>
      <c r="D20" s="111"/>
      <c r="E20" s="131" t="s">
        <v>14</v>
      </c>
      <c r="F20" s="109">
        <v>3390</v>
      </c>
      <c r="G20" s="90">
        <v>200480000</v>
      </c>
      <c r="H20" s="168">
        <v>3</v>
      </c>
      <c r="I20" s="111" t="s">
        <v>14</v>
      </c>
      <c r="J20" s="111" t="s">
        <v>15</v>
      </c>
      <c r="K20" s="111" t="s">
        <v>14</v>
      </c>
      <c r="L20" s="111"/>
      <c r="M20" s="111"/>
      <c r="N20" s="111"/>
      <c r="O20" s="111"/>
      <c r="P20" s="111"/>
      <c r="Q20" s="111"/>
      <c r="R20" s="111"/>
      <c r="S20" s="111"/>
      <c r="T20" s="111"/>
    </row>
    <row r="21" spans="1:20" x14ac:dyDescent="0.35">
      <c r="A21" s="111" t="s">
        <v>1087</v>
      </c>
      <c r="B21" s="111" t="s">
        <v>1317</v>
      </c>
      <c r="C21" s="165" t="s">
        <v>1318</v>
      </c>
      <c r="D21" s="111"/>
      <c r="E21" s="131" t="s">
        <v>14</v>
      </c>
      <c r="F21" s="109">
        <v>10777</v>
      </c>
      <c r="G21" s="90">
        <v>2457620000</v>
      </c>
      <c r="H21" s="168">
        <v>3</v>
      </c>
      <c r="I21" s="111" t="s">
        <v>14</v>
      </c>
      <c r="J21" s="111" t="s">
        <v>15</v>
      </c>
      <c r="K21" s="111" t="s">
        <v>14</v>
      </c>
      <c r="L21" s="111"/>
      <c r="M21" s="111"/>
      <c r="N21" s="111"/>
      <c r="O21" s="111"/>
      <c r="P21" s="111"/>
      <c r="Q21" s="111"/>
      <c r="R21" s="111"/>
      <c r="S21" s="111"/>
      <c r="T21" s="111"/>
    </row>
    <row r="22" spans="1:20" x14ac:dyDescent="0.35">
      <c r="A22" s="111" t="s">
        <v>1072</v>
      </c>
      <c r="B22" s="111" t="s">
        <v>1073</v>
      </c>
      <c r="C22" s="165" t="s">
        <v>1074</v>
      </c>
      <c r="D22" s="111"/>
      <c r="E22" s="131" t="s">
        <v>14</v>
      </c>
      <c r="F22" s="109">
        <v>80627</v>
      </c>
      <c r="G22" s="90">
        <v>72360000</v>
      </c>
      <c r="H22" s="165">
        <v>1</v>
      </c>
      <c r="I22" s="111" t="s">
        <v>14</v>
      </c>
      <c r="J22" s="111" t="s">
        <v>14</v>
      </c>
      <c r="K22" s="111" t="s">
        <v>14</v>
      </c>
      <c r="L22" s="111" t="s">
        <v>1075</v>
      </c>
      <c r="M22" s="111" t="s">
        <v>14</v>
      </c>
      <c r="N22" s="111" t="s">
        <v>1074</v>
      </c>
      <c r="O22" s="111"/>
      <c r="P22" s="111"/>
      <c r="Q22" s="111"/>
      <c r="R22" s="132" t="s">
        <v>1076</v>
      </c>
      <c r="S22" s="111" t="s">
        <v>15</v>
      </c>
      <c r="T22" s="111" t="s">
        <v>1074</v>
      </c>
    </row>
    <row r="23" spans="1:20" x14ac:dyDescent="0.35">
      <c r="A23" s="111" t="s">
        <v>1072</v>
      </c>
      <c r="B23" s="111" t="s">
        <v>1092</v>
      </c>
      <c r="C23" s="165" t="s">
        <v>1093</v>
      </c>
      <c r="D23" s="111"/>
      <c r="E23" s="131" t="s">
        <v>14</v>
      </c>
      <c r="F23" s="109">
        <v>26839</v>
      </c>
      <c r="G23" s="90">
        <v>17510000</v>
      </c>
      <c r="H23" s="165">
        <v>2</v>
      </c>
      <c r="I23" s="111" t="s">
        <v>14</v>
      </c>
      <c r="J23" s="111" t="s">
        <v>14</v>
      </c>
      <c r="K23" s="111" t="s">
        <v>14</v>
      </c>
      <c r="L23" s="111"/>
      <c r="M23" s="111"/>
      <c r="N23" s="111"/>
      <c r="O23" s="111"/>
      <c r="P23" s="111"/>
      <c r="Q23" s="111"/>
      <c r="R23" s="111"/>
      <c r="S23" s="111"/>
      <c r="T23" s="111"/>
    </row>
    <row r="24" spans="1:20" x14ac:dyDescent="0.35">
      <c r="A24" s="111" t="s">
        <v>1072</v>
      </c>
      <c r="B24" s="111" t="s">
        <v>1115</v>
      </c>
      <c r="C24" s="165" t="s">
        <v>1116</v>
      </c>
      <c r="D24" s="111"/>
      <c r="E24" s="131" t="s">
        <v>14</v>
      </c>
      <c r="F24" s="109">
        <v>11576</v>
      </c>
      <c r="G24" s="90">
        <v>1045230000</v>
      </c>
      <c r="H24" s="168">
        <v>3</v>
      </c>
      <c r="I24" s="111" t="s">
        <v>14</v>
      </c>
      <c r="J24" s="111" t="s">
        <v>14</v>
      </c>
      <c r="K24" s="111" t="s">
        <v>14</v>
      </c>
      <c r="L24" s="111"/>
      <c r="M24" s="111"/>
      <c r="N24" s="111"/>
      <c r="O24" s="111"/>
      <c r="P24" s="111"/>
      <c r="Q24" s="111"/>
      <c r="R24" s="111"/>
      <c r="S24" s="111"/>
      <c r="T24" s="111"/>
    </row>
    <row r="25" spans="1:20" x14ac:dyDescent="0.35">
      <c r="A25" s="111" t="s">
        <v>1072</v>
      </c>
      <c r="B25" s="111" t="s">
        <v>1117</v>
      </c>
      <c r="C25" s="165" t="s">
        <v>1118</v>
      </c>
      <c r="D25" s="111"/>
      <c r="E25" s="131" t="s">
        <v>14</v>
      </c>
      <c r="F25" s="109">
        <v>4476</v>
      </c>
      <c r="G25" s="90">
        <v>640360000</v>
      </c>
      <c r="H25" s="168">
        <v>3</v>
      </c>
      <c r="I25" s="111" t="s">
        <v>14</v>
      </c>
      <c r="J25" s="111" t="s">
        <v>14</v>
      </c>
      <c r="K25" s="111" t="s">
        <v>14</v>
      </c>
      <c r="L25" s="111"/>
      <c r="M25" s="111"/>
      <c r="N25" s="111"/>
      <c r="O25" s="111"/>
      <c r="P25" s="111"/>
      <c r="Q25" s="111"/>
      <c r="R25" s="111"/>
      <c r="S25" s="111"/>
      <c r="T25" s="111"/>
    </row>
    <row r="26" spans="1:20" x14ac:dyDescent="0.35">
      <c r="A26" s="111" t="s">
        <v>1072</v>
      </c>
      <c r="B26" s="111" t="s">
        <v>1119</v>
      </c>
      <c r="C26" s="165" t="s">
        <v>1120</v>
      </c>
      <c r="D26" s="111"/>
      <c r="E26" s="131" t="s">
        <v>14</v>
      </c>
      <c r="F26" s="109">
        <v>937</v>
      </c>
      <c r="G26" s="90">
        <v>186350000</v>
      </c>
      <c r="H26" s="168">
        <v>3</v>
      </c>
      <c r="I26" s="111" t="s">
        <v>14</v>
      </c>
      <c r="J26" s="111" t="s">
        <v>14</v>
      </c>
      <c r="K26" s="111" t="s">
        <v>14</v>
      </c>
      <c r="L26" s="111"/>
      <c r="M26" s="111"/>
      <c r="N26" s="111"/>
      <c r="O26" s="111"/>
      <c r="P26" s="111"/>
      <c r="Q26" s="111"/>
      <c r="R26" s="111"/>
      <c r="S26" s="111"/>
      <c r="T26" s="111"/>
    </row>
    <row r="27" spans="1:20" x14ac:dyDescent="0.35">
      <c r="A27" s="111" t="s">
        <v>1072</v>
      </c>
      <c r="B27" s="111" t="s">
        <v>1121</v>
      </c>
      <c r="C27" s="165" t="s">
        <v>1122</v>
      </c>
      <c r="D27" s="111"/>
      <c r="E27" s="131" t="s">
        <v>14</v>
      </c>
      <c r="F27" s="109">
        <v>2026</v>
      </c>
      <c r="G27" s="90">
        <v>514919999.99999994</v>
      </c>
      <c r="H27" s="168">
        <v>3</v>
      </c>
      <c r="I27" s="111" t="s">
        <v>14</v>
      </c>
      <c r="J27" s="111" t="s">
        <v>14</v>
      </c>
      <c r="K27" s="111" t="s">
        <v>14</v>
      </c>
      <c r="L27" s="111"/>
      <c r="M27" s="111"/>
      <c r="N27" s="111"/>
      <c r="O27" s="111"/>
      <c r="P27" s="111"/>
      <c r="Q27" s="111"/>
      <c r="R27" s="111"/>
      <c r="S27" s="111"/>
      <c r="T27" s="111"/>
    </row>
    <row r="28" spans="1:20" x14ac:dyDescent="0.35">
      <c r="A28" s="111" t="s">
        <v>1072</v>
      </c>
      <c r="B28" s="111" t="s">
        <v>1147</v>
      </c>
      <c r="C28" s="165" t="s">
        <v>1148</v>
      </c>
      <c r="D28" s="111"/>
      <c r="E28" s="131" t="s">
        <v>14</v>
      </c>
      <c r="F28" s="109">
        <v>19553</v>
      </c>
      <c r="G28" s="90">
        <v>1875800000</v>
      </c>
      <c r="H28" s="168">
        <v>3</v>
      </c>
      <c r="I28" s="111" t="s">
        <v>14</v>
      </c>
      <c r="J28" s="111" t="s">
        <v>14</v>
      </c>
      <c r="K28" s="111" t="s">
        <v>14</v>
      </c>
      <c r="L28" s="111"/>
      <c r="M28" s="111"/>
      <c r="N28" s="111"/>
      <c r="O28" s="111"/>
      <c r="P28" s="111"/>
      <c r="Q28" s="111"/>
      <c r="R28" s="132" t="s">
        <v>1076</v>
      </c>
      <c r="S28" s="111" t="s">
        <v>15</v>
      </c>
      <c r="T28" s="111" t="s">
        <v>1074</v>
      </c>
    </row>
    <row r="29" spans="1:20" x14ac:dyDescent="0.35">
      <c r="A29" s="111" t="s">
        <v>1072</v>
      </c>
      <c r="B29" s="111" t="s">
        <v>1149</v>
      </c>
      <c r="C29" s="165" t="s">
        <v>1150</v>
      </c>
      <c r="D29" s="111"/>
      <c r="E29" s="131" t="s">
        <v>14</v>
      </c>
      <c r="F29" s="109">
        <v>6374</v>
      </c>
      <c r="G29" s="90">
        <v>647230000</v>
      </c>
      <c r="H29" s="168">
        <v>3</v>
      </c>
      <c r="I29" s="111" t="s">
        <v>14</v>
      </c>
      <c r="J29" s="111" t="s">
        <v>14</v>
      </c>
      <c r="K29" s="111" t="s">
        <v>14</v>
      </c>
      <c r="L29" s="111"/>
      <c r="M29" s="111"/>
      <c r="N29" s="111"/>
      <c r="O29" s="111"/>
      <c r="P29" s="111"/>
      <c r="Q29" s="111"/>
      <c r="R29" s="132" t="s">
        <v>1076</v>
      </c>
      <c r="S29" s="111" t="s">
        <v>15</v>
      </c>
      <c r="T29" s="111" t="s">
        <v>1074</v>
      </c>
    </row>
    <row r="30" spans="1:20" x14ac:dyDescent="0.35">
      <c r="A30" s="111" t="s">
        <v>1072</v>
      </c>
      <c r="B30" s="111" t="s">
        <v>1173</v>
      </c>
      <c r="C30" s="165" t="s">
        <v>1174</v>
      </c>
      <c r="D30" s="111"/>
      <c r="E30" s="131" t="s">
        <v>14</v>
      </c>
      <c r="F30" s="109">
        <v>13533</v>
      </c>
      <c r="G30" s="90">
        <v>1079300000</v>
      </c>
      <c r="H30" s="168">
        <v>3</v>
      </c>
      <c r="I30" s="111" t="s">
        <v>14</v>
      </c>
      <c r="J30" s="111" t="s">
        <v>14</v>
      </c>
      <c r="K30" s="111" t="s">
        <v>14</v>
      </c>
      <c r="L30" s="111"/>
      <c r="M30" s="111"/>
      <c r="N30" s="111"/>
      <c r="O30" s="111"/>
      <c r="P30" s="111"/>
      <c r="Q30" s="111"/>
      <c r="R30" s="111"/>
      <c r="S30" s="111"/>
      <c r="T30" s="111"/>
    </row>
    <row r="31" spans="1:20" x14ac:dyDescent="0.35">
      <c r="A31" s="111" t="s">
        <v>1072</v>
      </c>
      <c r="B31" s="111" t="s">
        <v>1175</v>
      </c>
      <c r="C31" s="165" t="s">
        <v>1176</v>
      </c>
      <c r="D31" s="111"/>
      <c r="E31" s="131" t="s">
        <v>14</v>
      </c>
      <c r="F31" s="109">
        <v>6475</v>
      </c>
      <c r="G31" s="90">
        <v>949690000</v>
      </c>
      <c r="H31" s="168">
        <v>3</v>
      </c>
      <c r="I31" s="111" t="s">
        <v>14</v>
      </c>
      <c r="J31" s="111" t="s">
        <v>14</v>
      </c>
      <c r="K31" s="111" t="s">
        <v>14</v>
      </c>
      <c r="L31" s="111"/>
      <c r="M31" s="111"/>
      <c r="N31" s="111"/>
      <c r="O31" s="111"/>
      <c r="P31" s="111"/>
      <c r="Q31" s="111"/>
      <c r="R31" s="111"/>
      <c r="S31" s="111"/>
      <c r="T31" s="111"/>
    </row>
    <row r="32" spans="1:20" x14ac:dyDescent="0.35">
      <c r="A32" s="111" t="s">
        <v>1072</v>
      </c>
      <c r="B32" s="111" t="s">
        <v>1177</v>
      </c>
      <c r="C32" s="165" t="s">
        <v>1178</v>
      </c>
      <c r="D32" s="111"/>
      <c r="E32" s="131" t="s">
        <v>14</v>
      </c>
      <c r="F32" s="109">
        <v>3042</v>
      </c>
      <c r="G32" s="90">
        <v>392580000</v>
      </c>
      <c r="H32" s="168">
        <v>3</v>
      </c>
      <c r="I32" s="111" t="s">
        <v>14</v>
      </c>
      <c r="J32" s="111" t="s">
        <v>14</v>
      </c>
      <c r="K32" s="111" t="s">
        <v>14</v>
      </c>
      <c r="L32" s="111"/>
      <c r="M32" s="111"/>
      <c r="N32" s="111"/>
      <c r="O32" s="111"/>
      <c r="P32" s="111"/>
      <c r="Q32" s="111"/>
      <c r="R32" s="111"/>
      <c r="S32" s="111"/>
      <c r="T32" s="111"/>
    </row>
    <row r="33" spans="1:20" x14ac:dyDescent="0.35">
      <c r="A33" s="111" t="s">
        <v>1072</v>
      </c>
      <c r="B33" s="111" t="s">
        <v>1207</v>
      </c>
      <c r="C33" s="165" t="s">
        <v>1208</v>
      </c>
      <c r="D33" s="111"/>
      <c r="E33" s="131" t="s">
        <v>14</v>
      </c>
      <c r="F33" s="109">
        <v>11739</v>
      </c>
      <c r="G33" s="90">
        <v>965350000</v>
      </c>
      <c r="H33" s="168">
        <v>2</v>
      </c>
      <c r="I33" s="111" t="s">
        <v>14</v>
      </c>
      <c r="J33" s="111" t="s">
        <v>14</v>
      </c>
      <c r="K33" s="111" t="s">
        <v>14</v>
      </c>
      <c r="L33" s="111"/>
      <c r="M33" s="111"/>
      <c r="N33" s="111"/>
      <c r="O33" s="111"/>
      <c r="P33" s="111"/>
      <c r="Q33" s="111"/>
      <c r="R33" s="111"/>
      <c r="S33" s="111"/>
      <c r="T33" s="111"/>
    </row>
    <row r="34" spans="1:20" x14ac:dyDescent="0.35">
      <c r="A34" s="111" t="s">
        <v>1072</v>
      </c>
      <c r="B34" s="111" t="s">
        <v>1209</v>
      </c>
      <c r="C34" s="165" t="s">
        <v>1210</v>
      </c>
      <c r="D34" s="111"/>
      <c r="E34" s="131" t="s">
        <v>14</v>
      </c>
      <c r="F34" s="109">
        <v>5127</v>
      </c>
      <c r="G34" s="90">
        <v>628260000</v>
      </c>
      <c r="H34" s="168">
        <v>3</v>
      </c>
      <c r="I34" s="111" t="s">
        <v>14</v>
      </c>
      <c r="J34" s="111" t="s">
        <v>14</v>
      </c>
      <c r="K34" s="111" t="s">
        <v>14</v>
      </c>
      <c r="L34" s="111"/>
      <c r="M34" s="111"/>
      <c r="N34" s="111"/>
      <c r="O34" s="111"/>
      <c r="P34" s="111"/>
      <c r="Q34" s="111"/>
      <c r="R34" s="111"/>
      <c r="S34" s="111"/>
      <c r="T34" s="111"/>
    </row>
    <row r="35" spans="1:20" x14ac:dyDescent="0.35">
      <c r="A35" s="111" t="s">
        <v>1072</v>
      </c>
      <c r="B35" s="111" t="s">
        <v>1211</v>
      </c>
      <c r="C35" s="165" t="s">
        <v>1212</v>
      </c>
      <c r="D35" s="111"/>
      <c r="E35" s="131" t="s">
        <v>14</v>
      </c>
      <c r="F35" s="109">
        <v>2549</v>
      </c>
      <c r="G35" s="90">
        <v>309080000</v>
      </c>
      <c r="H35" s="168">
        <v>3</v>
      </c>
      <c r="I35" s="111" t="s">
        <v>14</v>
      </c>
      <c r="J35" s="111" t="s">
        <v>14</v>
      </c>
      <c r="K35" s="111" t="s">
        <v>14</v>
      </c>
      <c r="L35" s="111"/>
      <c r="M35" s="111"/>
      <c r="N35" s="111"/>
      <c r="O35" s="111"/>
      <c r="P35" s="111"/>
      <c r="Q35" s="111"/>
      <c r="R35" s="111"/>
      <c r="S35" s="111"/>
      <c r="T35" s="111"/>
    </row>
    <row r="36" spans="1:20" x14ac:dyDescent="0.35">
      <c r="A36" s="111" t="s">
        <v>1072</v>
      </c>
      <c r="B36" s="111" t="s">
        <v>1213</v>
      </c>
      <c r="C36" s="165" t="s">
        <v>1214</v>
      </c>
      <c r="D36" s="111"/>
      <c r="E36" s="131" t="s">
        <v>14</v>
      </c>
      <c r="F36" s="109">
        <v>2362</v>
      </c>
      <c r="G36" s="90">
        <v>510050000</v>
      </c>
      <c r="H36" s="168">
        <v>3</v>
      </c>
      <c r="I36" s="111" t="s">
        <v>14</v>
      </c>
      <c r="J36" s="111" t="s">
        <v>14</v>
      </c>
      <c r="K36" s="111" t="s">
        <v>14</v>
      </c>
      <c r="L36" s="111"/>
      <c r="M36" s="111"/>
      <c r="N36" s="111"/>
      <c r="O36" s="111"/>
      <c r="P36" s="111"/>
      <c r="Q36" s="111"/>
      <c r="R36" s="111"/>
      <c r="S36" s="111"/>
      <c r="T36" s="111"/>
    </row>
    <row r="37" spans="1:20" x14ac:dyDescent="0.35">
      <c r="A37" s="111" t="s">
        <v>1072</v>
      </c>
      <c r="B37" s="111" t="s">
        <v>1233</v>
      </c>
      <c r="C37" s="165" t="s">
        <v>1234</v>
      </c>
      <c r="D37" s="111"/>
      <c r="E37" s="131" t="s">
        <v>14</v>
      </c>
      <c r="F37" s="109">
        <v>8948</v>
      </c>
      <c r="G37" s="90">
        <v>363970000</v>
      </c>
      <c r="H37" s="168">
        <v>2</v>
      </c>
      <c r="I37" s="111" t="s">
        <v>14</v>
      </c>
      <c r="J37" s="111" t="s">
        <v>14</v>
      </c>
      <c r="K37" s="111" t="s">
        <v>14</v>
      </c>
      <c r="L37" s="111"/>
      <c r="M37" s="111"/>
      <c r="N37" s="111"/>
      <c r="O37" s="111"/>
      <c r="P37" s="111"/>
      <c r="Q37" s="111"/>
      <c r="R37" s="111"/>
      <c r="S37" s="111"/>
      <c r="T37" s="111"/>
    </row>
    <row r="38" spans="1:20" x14ac:dyDescent="0.35">
      <c r="A38" s="111" t="s">
        <v>1072</v>
      </c>
      <c r="B38" s="111" t="s">
        <v>1235</v>
      </c>
      <c r="C38" s="165" t="s">
        <v>1236</v>
      </c>
      <c r="D38" s="111"/>
      <c r="E38" s="131" t="s">
        <v>14</v>
      </c>
      <c r="F38" s="109">
        <v>10636</v>
      </c>
      <c r="G38" s="90">
        <v>622380000</v>
      </c>
      <c r="H38" s="168">
        <v>2</v>
      </c>
      <c r="I38" s="111" t="s">
        <v>14</v>
      </c>
      <c r="J38" s="111" t="s">
        <v>14</v>
      </c>
      <c r="K38" s="111" t="s">
        <v>14</v>
      </c>
      <c r="L38" s="111"/>
      <c r="M38" s="111"/>
      <c r="N38" s="111"/>
      <c r="O38" s="111"/>
      <c r="P38" s="111"/>
      <c r="Q38" s="111"/>
      <c r="R38" s="111"/>
      <c r="S38" s="111"/>
      <c r="T38" s="111"/>
    </row>
    <row r="39" spans="1:20" x14ac:dyDescent="0.35">
      <c r="A39" s="111" t="s">
        <v>1072</v>
      </c>
      <c r="B39" s="111" t="s">
        <v>1237</v>
      </c>
      <c r="C39" s="165" t="s">
        <v>1238</v>
      </c>
      <c r="D39" s="111"/>
      <c r="E39" s="131" t="s">
        <v>14</v>
      </c>
      <c r="F39" s="109">
        <v>4466</v>
      </c>
      <c r="G39" s="90">
        <v>629710000</v>
      </c>
      <c r="H39" s="168">
        <v>3</v>
      </c>
      <c r="I39" s="111" t="s">
        <v>14</v>
      </c>
      <c r="J39" s="111" t="s">
        <v>14</v>
      </c>
      <c r="K39" s="111" t="s">
        <v>14</v>
      </c>
      <c r="L39" s="111"/>
      <c r="M39" s="111"/>
      <c r="N39" s="111"/>
      <c r="O39" s="111"/>
      <c r="P39" s="111"/>
      <c r="Q39" s="111"/>
      <c r="R39" s="111"/>
      <c r="S39" s="111"/>
      <c r="T39" s="111"/>
    </row>
    <row r="40" spans="1:20" x14ac:dyDescent="0.35">
      <c r="A40" s="111" t="s">
        <v>1072</v>
      </c>
      <c r="B40" s="111" t="s">
        <v>1239</v>
      </c>
      <c r="C40" s="165" t="s">
        <v>1240</v>
      </c>
      <c r="D40" s="111"/>
      <c r="E40" s="131" t="s">
        <v>14</v>
      </c>
      <c r="F40" s="109">
        <v>1754</v>
      </c>
      <c r="G40" s="90">
        <v>287670000</v>
      </c>
      <c r="H40" s="168">
        <v>3</v>
      </c>
      <c r="I40" s="111" t="s">
        <v>14</v>
      </c>
      <c r="J40" s="111" t="s">
        <v>14</v>
      </c>
      <c r="K40" s="111" t="s">
        <v>14</v>
      </c>
      <c r="L40" s="111"/>
      <c r="M40" s="111"/>
      <c r="N40" s="111"/>
      <c r="O40" s="111"/>
      <c r="P40" s="111"/>
      <c r="Q40" s="111"/>
      <c r="R40" s="111"/>
      <c r="S40" s="111"/>
      <c r="T40" s="111"/>
    </row>
    <row r="41" spans="1:20" x14ac:dyDescent="0.35">
      <c r="A41" s="111" t="s">
        <v>1072</v>
      </c>
      <c r="B41" s="111" t="s">
        <v>1241</v>
      </c>
      <c r="C41" s="165" t="s">
        <v>1242</v>
      </c>
      <c r="D41" s="111"/>
      <c r="E41" s="131" t="s">
        <v>14</v>
      </c>
      <c r="F41" s="109">
        <v>24244</v>
      </c>
      <c r="G41" s="90">
        <v>2524550000</v>
      </c>
      <c r="H41" s="168">
        <v>3</v>
      </c>
      <c r="I41" s="111" t="s">
        <v>14</v>
      </c>
      <c r="J41" s="111" t="s">
        <v>14</v>
      </c>
      <c r="K41" s="111" t="s">
        <v>14</v>
      </c>
      <c r="L41" s="111"/>
      <c r="M41" s="111"/>
      <c r="N41" s="111"/>
      <c r="O41" s="111"/>
      <c r="P41" s="111"/>
      <c r="Q41" s="111"/>
      <c r="R41" s="111"/>
      <c r="S41" s="111"/>
      <c r="T41" s="111"/>
    </row>
    <row r="42" spans="1:20" x14ac:dyDescent="0.35">
      <c r="A42" s="111" t="s">
        <v>1072</v>
      </c>
      <c r="B42" s="111" t="s">
        <v>1243</v>
      </c>
      <c r="C42" s="165" t="s">
        <v>1244</v>
      </c>
      <c r="D42" s="111"/>
      <c r="E42" s="131" t="s">
        <v>14</v>
      </c>
      <c r="F42" s="109">
        <v>5399</v>
      </c>
      <c r="G42" s="90">
        <v>286810000</v>
      </c>
      <c r="H42" s="168">
        <v>3</v>
      </c>
      <c r="I42" s="111" t="s">
        <v>14</v>
      </c>
      <c r="J42" s="111" t="s">
        <v>14</v>
      </c>
      <c r="K42" s="111" t="s">
        <v>14</v>
      </c>
      <c r="L42" s="111"/>
      <c r="M42" s="111"/>
      <c r="N42" s="111"/>
      <c r="O42" s="111"/>
      <c r="P42" s="111"/>
      <c r="Q42" s="111"/>
      <c r="R42" s="111"/>
      <c r="S42" s="111"/>
      <c r="T42" s="111"/>
    </row>
    <row r="43" spans="1:20" x14ac:dyDescent="0.35">
      <c r="A43" s="111" t="s">
        <v>1067</v>
      </c>
      <c r="B43" s="111" t="s">
        <v>1068</v>
      </c>
      <c r="C43" s="165" t="s">
        <v>1069</v>
      </c>
      <c r="D43" s="111"/>
      <c r="E43" s="131" t="s">
        <v>14</v>
      </c>
      <c r="F43" s="109">
        <v>614618</v>
      </c>
      <c r="G43" s="90">
        <v>303780000</v>
      </c>
      <c r="H43" s="165">
        <v>1</v>
      </c>
      <c r="I43" s="111" t="s">
        <v>14</v>
      </c>
      <c r="J43" s="111" t="s">
        <v>15</v>
      </c>
      <c r="K43" s="111" t="s">
        <v>14</v>
      </c>
      <c r="L43" s="111" t="s">
        <v>1070</v>
      </c>
      <c r="M43" s="111" t="s">
        <v>14</v>
      </c>
      <c r="N43" s="111" t="s">
        <v>1069</v>
      </c>
      <c r="O43" s="111"/>
      <c r="P43" s="111"/>
      <c r="Q43" s="111"/>
      <c r="R43" s="111" t="s">
        <v>1071</v>
      </c>
      <c r="S43" s="111" t="s">
        <v>15</v>
      </c>
      <c r="T43" s="111" t="s">
        <v>1069</v>
      </c>
    </row>
    <row r="44" spans="1:20" x14ac:dyDescent="0.35">
      <c r="A44" s="111" t="s">
        <v>1084</v>
      </c>
      <c r="B44" s="111" t="s">
        <v>1085</v>
      </c>
      <c r="C44" s="165" t="s">
        <v>1086</v>
      </c>
      <c r="D44" s="111"/>
      <c r="E44" s="131" t="s">
        <v>14</v>
      </c>
      <c r="F44" s="109">
        <v>55336</v>
      </c>
      <c r="G44" s="90">
        <v>101280000</v>
      </c>
      <c r="H44" s="165">
        <v>2</v>
      </c>
      <c r="I44" s="111" t="s">
        <v>14</v>
      </c>
      <c r="J44" s="111" t="s">
        <v>15</v>
      </c>
      <c r="K44" s="111" t="s">
        <v>14</v>
      </c>
      <c r="L44" s="111"/>
      <c r="M44" s="111"/>
      <c r="N44" s="111"/>
      <c r="O44" s="111"/>
      <c r="P44" s="111"/>
      <c r="Q44" s="111"/>
      <c r="R44" s="111" t="s">
        <v>1071</v>
      </c>
      <c r="S44" s="111" t="s">
        <v>15</v>
      </c>
      <c r="T44" s="111" t="s">
        <v>1069</v>
      </c>
    </row>
    <row r="45" spans="1:20" x14ac:dyDescent="0.35">
      <c r="A45" s="111" t="s">
        <v>1084</v>
      </c>
      <c r="B45" s="111" t="s">
        <v>1201</v>
      </c>
      <c r="C45" s="165" t="s">
        <v>1202</v>
      </c>
      <c r="D45" s="111"/>
      <c r="E45" s="131" t="s">
        <v>14</v>
      </c>
      <c r="F45" s="109">
        <v>16744</v>
      </c>
      <c r="G45" s="90">
        <v>1170310000</v>
      </c>
      <c r="H45" s="168">
        <v>3</v>
      </c>
      <c r="I45" s="111" t="s">
        <v>14</v>
      </c>
      <c r="J45" s="111" t="s">
        <v>15</v>
      </c>
      <c r="K45" s="111" t="s">
        <v>14</v>
      </c>
      <c r="L45" s="111"/>
      <c r="M45" s="111"/>
      <c r="N45" s="111"/>
      <c r="O45" s="111"/>
      <c r="P45" s="111"/>
      <c r="Q45" s="111"/>
      <c r="R45" s="111"/>
      <c r="S45" s="111"/>
      <c r="T45" s="111"/>
    </row>
    <row r="46" spans="1:20" x14ac:dyDescent="0.35">
      <c r="A46" s="111" t="s">
        <v>1084</v>
      </c>
      <c r="B46" s="111" t="s">
        <v>1203</v>
      </c>
      <c r="C46" s="165" t="s">
        <v>1204</v>
      </c>
      <c r="D46" s="111"/>
      <c r="E46" s="131" t="s">
        <v>14</v>
      </c>
      <c r="F46" s="109">
        <v>4520</v>
      </c>
      <c r="G46" s="90">
        <v>630940000</v>
      </c>
      <c r="H46" s="168">
        <v>3</v>
      </c>
      <c r="I46" s="111" t="s">
        <v>14</v>
      </c>
      <c r="J46" s="111" t="s">
        <v>14</v>
      </c>
      <c r="K46" s="111" t="s">
        <v>14</v>
      </c>
      <c r="L46" s="111"/>
      <c r="M46" s="111"/>
      <c r="N46" s="111"/>
      <c r="O46" s="111"/>
      <c r="P46" s="111"/>
      <c r="Q46" s="111"/>
      <c r="R46" s="111"/>
      <c r="S46" s="111"/>
      <c r="T46" s="111"/>
    </row>
    <row r="47" spans="1:20" x14ac:dyDescent="0.35">
      <c r="A47" s="111" t="s">
        <v>1084</v>
      </c>
      <c r="B47" s="111" t="s">
        <v>1205</v>
      </c>
      <c r="C47" s="165" t="s">
        <v>1206</v>
      </c>
      <c r="D47" s="111"/>
      <c r="E47" s="131" t="s">
        <v>14</v>
      </c>
      <c r="F47" s="109">
        <v>7282</v>
      </c>
      <c r="G47" s="90">
        <v>637740000</v>
      </c>
      <c r="H47" s="168">
        <v>3</v>
      </c>
      <c r="I47" s="111" t="s">
        <v>14</v>
      </c>
      <c r="J47" s="111" t="s">
        <v>15</v>
      </c>
      <c r="K47" s="111" t="s">
        <v>14</v>
      </c>
      <c r="L47" s="111"/>
      <c r="M47" s="111"/>
      <c r="N47" s="111"/>
      <c r="O47" s="111"/>
      <c r="P47" s="111"/>
      <c r="Q47" s="111"/>
      <c r="R47" s="111"/>
      <c r="S47" s="111"/>
      <c r="T47" s="111"/>
    </row>
    <row r="48" spans="1:20" x14ac:dyDescent="0.35">
      <c r="A48" s="111" t="s">
        <v>1084</v>
      </c>
      <c r="B48" s="111" t="s">
        <v>1225</v>
      </c>
      <c r="C48" s="165" t="s">
        <v>1226</v>
      </c>
      <c r="D48" s="111"/>
      <c r="E48" s="131" t="s">
        <v>14</v>
      </c>
      <c r="F48" s="109">
        <v>32790</v>
      </c>
      <c r="G48" s="90">
        <v>990440000</v>
      </c>
      <c r="H48" s="168">
        <v>2</v>
      </c>
      <c r="I48" s="111" t="s">
        <v>14</v>
      </c>
      <c r="J48" s="111" t="s">
        <v>14</v>
      </c>
      <c r="K48" s="111" t="s">
        <v>14</v>
      </c>
      <c r="L48" s="111"/>
      <c r="M48" s="111"/>
      <c r="N48" s="111"/>
      <c r="O48" s="111"/>
      <c r="P48" s="111"/>
      <c r="Q48" s="111"/>
      <c r="R48" s="111" t="s">
        <v>1071</v>
      </c>
      <c r="S48" s="111" t="s">
        <v>15</v>
      </c>
      <c r="T48" s="111" t="s">
        <v>1069</v>
      </c>
    </row>
    <row r="49" spans="1:20" x14ac:dyDescent="0.35">
      <c r="A49" s="111" t="s">
        <v>1084</v>
      </c>
      <c r="B49" s="111" t="s">
        <v>1227</v>
      </c>
      <c r="C49" s="165" t="s">
        <v>1228</v>
      </c>
      <c r="D49" s="111"/>
      <c r="E49" s="131" t="s">
        <v>14</v>
      </c>
      <c r="F49" s="109">
        <v>9967</v>
      </c>
      <c r="G49" s="90">
        <v>130610000</v>
      </c>
      <c r="H49" s="168">
        <v>2</v>
      </c>
      <c r="I49" s="111" t="s">
        <v>14</v>
      </c>
      <c r="J49" s="111" t="s">
        <v>14</v>
      </c>
      <c r="K49" s="111" t="s">
        <v>14</v>
      </c>
      <c r="L49" s="111"/>
      <c r="M49" s="111"/>
      <c r="N49" s="111"/>
      <c r="O49" s="111"/>
      <c r="P49" s="111"/>
      <c r="Q49" s="111"/>
      <c r="R49" s="111" t="s">
        <v>1071</v>
      </c>
      <c r="S49" s="111" t="s">
        <v>15</v>
      </c>
      <c r="T49" s="111" t="s">
        <v>1069</v>
      </c>
    </row>
    <row r="50" spans="1:20" x14ac:dyDescent="0.35">
      <c r="A50" s="111" t="s">
        <v>1084</v>
      </c>
      <c r="B50" s="111" t="s">
        <v>1229</v>
      </c>
      <c r="C50" s="165" t="s">
        <v>1230</v>
      </c>
      <c r="D50" s="111"/>
      <c r="E50" s="131" t="s">
        <v>14</v>
      </c>
      <c r="F50" s="109">
        <v>5313</v>
      </c>
      <c r="G50" s="90">
        <v>491610000</v>
      </c>
      <c r="H50" s="168">
        <v>3</v>
      </c>
      <c r="I50" s="111" t="s">
        <v>14</v>
      </c>
      <c r="J50" s="111" t="s">
        <v>14</v>
      </c>
      <c r="K50" s="111" t="s">
        <v>14</v>
      </c>
      <c r="L50" s="111"/>
      <c r="M50" s="111"/>
      <c r="N50" s="111"/>
      <c r="O50" s="111"/>
      <c r="P50" s="111"/>
      <c r="Q50" s="111"/>
      <c r="R50" s="111" t="s">
        <v>1071</v>
      </c>
      <c r="S50" s="111" t="s">
        <v>15</v>
      </c>
      <c r="T50" s="111" t="s">
        <v>1069</v>
      </c>
    </row>
    <row r="51" spans="1:20" x14ac:dyDescent="0.35">
      <c r="A51" s="111" t="s">
        <v>1084</v>
      </c>
      <c r="B51" s="111" t="s">
        <v>1231</v>
      </c>
      <c r="C51" s="165" t="s">
        <v>1232</v>
      </c>
      <c r="D51" s="111"/>
      <c r="E51" s="131" t="s">
        <v>14</v>
      </c>
      <c r="F51" s="109">
        <v>9547</v>
      </c>
      <c r="G51" s="90">
        <v>225460000</v>
      </c>
      <c r="H51" s="168">
        <v>3</v>
      </c>
      <c r="I51" s="111" t="s">
        <v>14</v>
      </c>
      <c r="J51" s="111" t="s">
        <v>14</v>
      </c>
      <c r="K51" s="111" t="s">
        <v>14</v>
      </c>
      <c r="L51" s="111"/>
      <c r="M51" s="111"/>
      <c r="N51" s="111"/>
      <c r="O51" s="111"/>
      <c r="P51" s="111"/>
      <c r="Q51" s="111"/>
      <c r="R51" s="111" t="s">
        <v>1071</v>
      </c>
      <c r="S51" s="111" t="s">
        <v>15</v>
      </c>
      <c r="T51" s="111" t="s">
        <v>1069</v>
      </c>
    </row>
    <row r="52" spans="1:20" x14ac:dyDescent="0.35">
      <c r="A52" s="111" t="s">
        <v>1084</v>
      </c>
      <c r="B52" s="111" t="s">
        <v>1245</v>
      </c>
      <c r="C52" s="165" t="s">
        <v>1246</v>
      </c>
      <c r="D52" s="111"/>
      <c r="E52" s="131" t="s">
        <v>14</v>
      </c>
      <c r="F52" s="109">
        <v>5446</v>
      </c>
      <c r="G52" s="90">
        <v>178900000</v>
      </c>
      <c r="H52" s="168">
        <v>3</v>
      </c>
      <c r="I52" s="111" t="s">
        <v>14</v>
      </c>
      <c r="J52" s="111" t="s">
        <v>14</v>
      </c>
      <c r="K52" s="111" t="s">
        <v>14</v>
      </c>
      <c r="L52" s="111"/>
      <c r="M52" s="111"/>
      <c r="N52" s="111"/>
      <c r="O52" s="111"/>
      <c r="P52" s="111"/>
      <c r="Q52" s="111"/>
      <c r="R52" s="111" t="s">
        <v>1071</v>
      </c>
      <c r="S52" s="111" t="s">
        <v>15</v>
      </c>
      <c r="T52" s="111" t="s">
        <v>1069</v>
      </c>
    </row>
    <row r="53" spans="1:20" x14ac:dyDescent="0.35">
      <c r="A53" s="111" t="s">
        <v>1084</v>
      </c>
      <c r="B53" s="111" t="s">
        <v>1247</v>
      </c>
      <c r="C53" s="165" t="s">
        <v>1248</v>
      </c>
      <c r="D53" s="111"/>
      <c r="E53" s="131" t="s">
        <v>14</v>
      </c>
      <c r="F53" s="109">
        <v>24631</v>
      </c>
      <c r="G53" s="90">
        <v>275180000</v>
      </c>
      <c r="H53" s="168">
        <v>2</v>
      </c>
      <c r="I53" s="111" t="s">
        <v>14</v>
      </c>
      <c r="J53" s="111" t="s">
        <v>14</v>
      </c>
      <c r="K53" s="111" t="s">
        <v>14</v>
      </c>
      <c r="L53" s="111"/>
      <c r="M53" s="111"/>
      <c r="N53" s="111"/>
      <c r="O53" s="111"/>
      <c r="P53" s="111"/>
      <c r="Q53" s="111"/>
      <c r="R53" s="111" t="s">
        <v>1071</v>
      </c>
      <c r="S53" s="111" t="s">
        <v>15</v>
      </c>
      <c r="T53" s="111" t="s">
        <v>1069</v>
      </c>
    </row>
    <row r="54" spans="1:20" x14ac:dyDescent="0.35">
      <c r="A54" s="111" t="s">
        <v>1084</v>
      </c>
      <c r="B54" s="111" t="s">
        <v>1249</v>
      </c>
      <c r="C54" s="165" t="s">
        <v>1250</v>
      </c>
      <c r="D54" s="111"/>
      <c r="E54" s="131" t="s">
        <v>14</v>
      </c>
      <c r="F54" s="109">
        <v>19705</v>
      </c>
      <c r="G54" s="90">
        <v>298300000</v>
      </c>
      <c r="H54" s="168">
        <v>2</v>
      </c>
      <c r="I54" s="111" t="s">
        <v>14</v>
      </c>
      <c r="J54" s="111" t="s">
        <v>14</v>
      </c>
      <c r="K54" s="111" t="s">
        <v>14</v>
      </c>
      <c r="L54" s="111"/>
      <c r="M54" s="111"/>
      <c r="N54" s="111"/>
      <c r="O54" s="111"/>
      <c r="P54" s="111"/>
      <c r="Q54" s="111"/>
      <c r="R54" s="111" t="s">
        <v>1071</v>
      </c>
      <c r="S54" s="111" t="s">
        <v>15</v>
      </c>
      <c r="T54" s="111" t="s">
        <v>1069</v>
      </c>
    </row>
    <row r="55" spans="1:20" x14ac:dyDescent="0.35">
      <c r="A55" s="111" t="s">
        <v>1084</v>
      </c>
      <c r="B55" s="111" t="s">
        <v>1251</v>
      </c>
      <c r="C55" s="165" t="s">
        <v>1252</v>
      </c>
      <c r="D55" s="111"/>
      <c r="E55" s="131" t="s">
        <v>14</v>
      </c>
      <c r="F55" s="109">
        <v>22868</v>
      </c>
      <c r="G55" s="90">
        <v>122730000</v>
      </c>
      <c r="H55" s="168">
        <v>2</v>
      </c>
      <c r="I55" s="111" t="s">
        <v>14</v>
      </c>
      <c r="J55" s="111" t="s">
        <v>14</v>
      </c>
      <c r="K55" s="111" t="s">
        <v>14</v>
      </c>
      <c r="L55" s="111"/>
      <c r="M55" s="111"/>
      <c r="N55" s="111"/>
      <c r="O55" s="111"/>
      <c r="P55" s="111"/>
      <c r="Q55" s="111"/>
      <c r="R55" s="111" t="s">
        <v>1071</v>
      </c>
      <c r="S55" s="111" t="s">
        <v>15</v>
      </c>
      <c r="T55" s="111" t="s">
        <v>1069</v>
      </c>
    </row>
    <row r="56" spans="1:20" x14ac:dyDescent="0.35">
      <c r="A56" s="111" t="s">
        <v>1084</v>
      </c>
      <c r="B56" s="111" t="s">
        <v>1253</v>
      </c>
      <c r="C56" s="165" t="s">
        <v>1254</v>
      </c>
      <c r="D56" s="111"/>
      <c r="E56" s="131" t="s">
        <v>14</v>
      </c>
      <c r="F56" s="109">
        <v>7079</v>
      </c>
      <c r="G56" s="90">
        <v>47670000</v>
      </c>
      <c r="H56" s="168">
        <v>3</v>
      </c>
      <c r="I56" s="111" t="s">
        <v>14</v>
      </c>
      <c r="J56" s="111" t="s">
        <v>15</v>
      </c>
      <c r="K56" s="111" t="s">
        <v>14</v>
      </c>
      <c r="L56" s="111"/>
      <c r="M56" s="111"/>
      <c r="N56" s="111"/>
      <c r="O56" s="111"/>
      <c r="P56" s="111"/>
      <c r="Q56" s="111"/>
      <c r="R56" s="111" t="s">
        <v>1071</v>
      </c>
      <c r="S56" s="111" t="s">
        <v>15</v>
      </c>
      <c r="T56" s="111" t="s">
        <v>1069</v>
      </c>
    </row>
    <row r="57" spans="1:20" x14ac:dyDescent="0.35">
      <c r="A57" s="111" t="s">
        <v>1084</v>
      </c>
      <c r="B57" s="111" t="s">
        <v>1255</v>
      </c>
      <c r="C57" s="165" t="s">
        <v>1256</v>
      </c>
      <c r="D57" s="111"/>
      <c r="E57" s="131" t="s">
        <v>14</v>
      </c>
      <c r="F57" s="109">
        <v>18081</v>
      </c>
      <c r="G57" s="90">
        <v>360870000</v>
      </c>
      <c r="H57" s="168">
        <v>2</v>
      </c>
      <c r="I57" s="111" t="s">
        <v>14</v>
      </c>
      <c r="J57" s="111" t="s">
        <v>14</v>
      </c>
      <c r="K57" s="111" t="s">
        <v>14</v>
      </c>
      <c r="L57" s="111"/>
      <c r="M57" s="111"/>
      <c r="N57" s="111"/>
      <c r="O57" s="111"/>
      <c r="P57" s="111"/>
      <c r="Q57" s="111"/>
      <c r="R57" s="111" t="s">
        <v>1071</v>
      </c>
      <c r="S57" s="111" t="s">
        <v>15</v>
      </c>
      <c r="T57" s="111" t="s">
        <v>1069</v>
      </c>
    </row>
    <row r="58" spans="1:20" x14ac:dyDescent="0.35">
      <c r="A58" s="111" t="s">
        <v>1084</v>
      </c>
      <c r="B58" s="111" t="s">
        <v>1257</v>
      </c>
      <c r="C58" s="165" t="s">
        <v>1258</v>
      </c>
      <c r="D58" s="111"/>
      <c r="E58" s="131" t="s">
        <v>14</v>
      </c>
      <c r="F58" s="109">
        <v>7622</v>
      </c>
      <c r="G58" s="90">
        <v>111750000</v>
      </c>
      <c r="H58" s="168">
        <v>3</v>
      </c>
      <c r="I58" s="111" t="s">
        <v>14</v>
      </c>
      <c r="J58" s="111" t="s">
        <v>14</v>
      </c>
      <c r="K58" s="111" t="s">
        <v>14</v>
      </c>
      <c r="L58" s="111"/>
      <c r="M58" s="111"/>
      <c r="N58" s="111"/>
      <c r="O58" s="111"/>
      <c r="P58" s="111"/>
      <c r="Q58" s="111"/>
      <c r="R58" s="111" t="s">
        <v>1071</v>
      </c>
      <c r="S58" s="111" t="s">
        <v>15</v>
      </c>
      <c r="T58" s="111" t="s">
        <v>1069</v>
      </c>
    </row>
    <row r="59" spans="1:20" x14ac:dyDescent="0.35">
      <c r="A59" s="111" t="s">
        <v>1084</v>
      </c>
      <c r="B59" s="111" t="s">
        <v>1259</v>
      </c>
      <c r="C59" s="165" t="s">
        <v>1260</v>
      </c>
      <c r="D59" s="111"/>
      <c r="E59" s="131" t="s">
        <v>14</v>
      </c>
      <c r="F59" s="109">
        <v>11824</v>
      </c>
      <c r="G59" s="90">
        <v>162530000</v>
      </c>
      <c r="H59" s="168">
        <v>2</v>
      </c>
      <c r="I59" s="111" t="s">
        <v>14</v>
      </c>
      <c r="J59" s="111" t="s">
        <v>15</v>
      </c>
      <c r="K59" s="111" t="s">
        <v>14</v>
      </c>
      <c r="L59" s="111"/>
      <c r="M59" s="111"/>
      <c r="N59" s="111"/>
      <c r="O59" s="111"/>
      <c r="P59" s="111"/>
      <c r="Q59" s="111"/>
      <c r="R59" s="111" t="s">
        <v>1071</v>
      </c>
      <c r="S59" s="111" t="s">
        <v>15</v>
      </c>
      <c r="T59" s="111" t="s">
        <v>1069</v>
      </c>
    </row>
    <row r="60" spans="1:20" x14ac:dyDescent="0.35">
      <c r="A60" s="111" t="s">
        <v>1084</v>
      </c>
      <c r="B60" s="111" t="s">
        <v>1261</v>
      </c>
      <c r="C60" s="165" t="s">
        <v>1262</v>
      </c>
      <c r="D60" s="111"/>
      <c r="E60" s="131" t="s">
        <v>14</v>
      </c>
      <c r="F60" s="109">
        <v>11247</v>
      </c>
      <c r="G60" s="90">
        <v>243230000</v>
      </c>
      <c r="H60" s="168">
        <v>2</v>
      </c>
      <c r="I60" s="111" t="s">
        <v>14</v>
      </c>
      <c r="J60" s="111" t="s">
        <v>15</v>
      </c>
      <c r="K60" s="111" t="s">
        <v>14</v>
      </c>
      <c r="L60" s="111"/>
      <c r="M60" s="111"/>
      <c r="N60" s="111"/>
      <c r="O60" s="111"/>
      <c r="P60" s="111"/>
      <c r="Q60" s="111"/>
      <c r="R60" s="111" t="s">
        <v>1071</v>
      </c>
      <c r="S60" s="111" t="s">
        <v>15</v>
      </c>
      <c r="T60" s="111" t="s">
        <v>1069</v>
      </c>
    </row>
    <row r="61" spans="1:20" x14ac:dyDescent="0.35">
      <c r="A61" s="111" t="s">
        <v>1084</v>
      </c>
      <c r="B61" s="111" t="s">
        <v>1263</v>
      </c>
      <c r="C61" s="165" t="s">
        <v>1264</v>
      </c>
      <c r="D61" s="111"/>
      <c r="E61" s="131" t="s">
        <v>14</v>
      </c>
      <c r="F61" s="109">
        <v>9310</v>
      </c>
      <c r="G61" s="90">
        <v>80590000</v>
      </c>
      <c r="H61" s="168">
        <v>3</v>
      </c>
      <c r="I61" s="111" t="s">
        <v>14</v>
      </c>
      <c r="J61" s="111" t="s">
        <v>15</v>
      </c>
      <c r="K61" s="111" t="s">
        <v>14</v>
      </c>
      <c r="L61" s="111"/>
      <c r="M61" s="111"/>
      <c r="N61" s="111"/>
      <c r="O61" s="111"/>
      <c r="P61" s="111"/>
      <c r="Q61" s="111"/>
      <c r="R61" s="111" t="s">
        <v>1071</v>
      </c>
      <c r="S61" s="111" t="s">
        <v>15</v>
      </c>
      <c r="T61" s="111" t="s">
        <v>1069</v>
      </c>
    </row>
    <row r="62" spans="1:20" x14ac:dyDescent="0.35">
      <c r="A62" s="111" t="s">
        <v>1084</v>
      </c>
      <c r="B62" s="111" t="s">
        <v>1265</v>
      </c>
      <c r="C62" s="165" t="s">
        <v>1266</v>
      </c>
      <c r="D62" s="111"/>
      <c r="E62" s="131" t="s">
        <v>14</v>
      </c>
      <c r="F62" s="109">
        <v>9425</v>
      </c>
      <c r="G62" s="90">
        <v>152380000</v>
      </c>
      <c r="H62" s="168">
        <v>3</v>
      </c>
      <c r="I62" s="111" t="s">
        <v>14</v>
      </c>
      <c r="J62" s="111" t="s">
        <v>14</v>
      </c>
      <c r="K62" s="111" t="s">
        <v>14</v>
      </c>
      <c r="L62" s="111"/>
      <c r="M62" s="111"/>
      <c r="N62" s="111"/>
      <c r="O62" s="111"/>
      <c r="P62" s="111"/>
      <c r="Q62" s="111"/>
      <c r="R62" s="111" t="s">
        <v>1071</v>
      </c>
      <c r="S62" s="111" t="s">
        <v>15</v>
      </c>
      <c r="T62" s="111" t="s">
        <v>1069</v>
      </c>
    </row>
    <row r="63" spans="1:20" x14ac:dyDescent="0.35">
      <c r="A63" s="111" t="s">
        <v>1084</v>
      </c>
      <c r="B63" s="111" t="s">
        <v>1267</v>
      </c>
      <c r="C63" s="165" t="s">
        <v>1268</v>
      </c>
      <c r="D63" s="111"/>
      <c r="E63" s="131" t="s">
        <v>14</v>
      </c>
      <c r="F63" s="109">
        <v>4833</v>
      </c>
      <c r="G63" s="90">
        <v>341030000</v>
      </c>
      <c r="H63" s="168">
        <v>3</v>
      </c>
      <c r="I63" s="111" t="s">
        <v>14</v>
      </c>
      <c r="J63" s="111" t="s">
        <v>14</v>
      </c>
      <c r="K63" s="111" t="s">
        <v>14</v>
      </c>
      <c r="L63" s="111"/>
      <c r="M63" s="111"/>
      <c r="N63" s="111"/>
      <c r="O63" s="111"/>
      <c r="P63" s="111"/>
      <c r="Q63" s="111"/>
      <c r="R63" s="111"/>
      <c r="S63" s="111"/>
      <c r="T63" s="111"/>
    </row>
    <row r="64" spans="1:20" x14ac:dyDescent="0.35">
      <c r="A64" s="111" t="s">
        <v>1084</v>
      </c>
      <c r="B64" s="111" t="s">
        <v>1269</v>
      </c>
      <c r="C64" s="165" t="s">
        <v>1270</v>
      </c>
      <c r="D64" s="111"/>
      <c r="E64" s="131" t="s">
        <v>14</v>
      </c>
      <c r="F64" s="109">
        <v>3324</v>
      </c>
      <c r="G64" s="90">
        <v>220680000</v>
      </c>
      <c r="H64" s="168">
        <v>3</v>
      </c>
      <c r="I64" s="111" t="s">
        <v>14</v>
      </c>
      <c r="J64" s="111" t="s">
        <v>14</v>
      </c>
      <c r="K64" s="111" t="s">
        <v>14</v>
      </c>
      <c r="L64" s="111"/>
      <c r="M64" s="111"/>
      <c r="N64" s="111"/>
      <c r="O64" s="111"/>
      <c r="P64" s="111"/>
      <c r="Q64" s="111"/>
      <c r="R64" s="111"/>
      <c r="S64" s="111"/>
      <c r="T64" s="111"/>
    </row>
    <row r="65" spans="1:20" x14ac:dyDescent="0.35">
      <c r="A65" s="111" t="s">
        <v>1084</v>
      </c>
      <c r="B65" s="111" t="s">
        <v>1271</v>
      </c>
      <c r="C65" s="165" t="s">
        <v>1272</v>
      </c>
      <c r="D65" s="111"/>
      <c r="E65" s="131" t="s">
        <v>14</v>
      </c>
      <c r="F65" s="109">
        <v>21577</v>
      </c>
      <c r="G65" s="90">
        <v>103760000</v>
      </c>
      <c r="H65" s="168">
        <v>2</v>
      </c>
      <c r="I65" s="111" t="s">
        <v>14</v>
      </c>
      <c r="J65" s="111" t="s">
        <v>14</v>
      </c>
      <c r="K65" s="111" t="s">
        <v>14</v>
      </c>
      <c r="L65" s="111"/>
      <c r="M65" s="111"/>
      <c r="N65" s="111"/>
      <c r="O65" s="111"/>
      <c r="P65" s="111"/>
      <c r="Q65" s="111"/>
      <c r="R65" s="111" t="s">
        <v>1071</v>
      </c>
      <c r="S65" s="111" t="s">
        <v>15</v>
      </c>
      <c r="T65" s="111" t="s">
        <v>1069</v>
      </c>
    </row>
    <row r="66" spans="1:20" x14ac:dyDescent="0.35">
      <c r="A66" s="111" t="s">
        <v>1084</v>
      </c>
      <c r="B66" s="111" t="s">
        <v>1273</v>
      </c>
      <c r="C66" s="165" t="s">
        <v>1274</v>
      </c>
      <c r="D66" s="111"/>
      <c r="E66" s="131" t="s">
        <v>14</v>
      </c>
      <c r="F66" s="109">
        <v>6836</v>
      </c>
      <c r="G66" s="90">
        <v>324720000</v>
      </c>
      <c r="H66" s="168">
        <v>3</v>
      </c>
      <c r="I66" s="111" t="s">
        <v>14</v>
      </c>
      <c r="J66" s="111" t="s">
        <v>14</v>
      </c>
      <c r="K66" s="111" t="s">
        <v>14</v>
      </c>
      <c r="L66" s="111"/>
      <c r="M66" s="111"/>
      <c r="N66" s="111"/>
      <c r="O66" s="111"/>
      <c r="P66" s="111"/>
      <c r="Q66" s="111"/>
      <c r="R66" s="111" t="s">
        <v>1071</v>
      </c>
      <c r="S66" s="111" t="s">
        <v>15</v>
      </c>
      <c r="T66" s="111" t="s">
        <v>1069</v>
      </c>
    </row>
    <row r="67" spans="1:20" x14ac:dyDescent="0.35">
      <c r="A67" s="111" t="s">
        <v>1084</v>
      </c>
      <c r="B67" s="111" t="s">
        <v>1275</v>
      </c>
      <c r="C67" s="165" t="s">
        <v>1276</v>
      </c>
      <c r="D67" s="111"/>
      <c r="E67" s="131" t="s">
        <v>14</v>
      </c>
      <c r="F67" s="109">
        <v>2151</v>
      </c>
      <c r="G67" s="90">
        <v>229940000</v>
      </c>
      <c r="H67" s="168">
        <v>3</v>
      </c>
      <c r="I67" s="111" t="s">
        <v>14</v>
      </c>
      <c r="J67" s="111" t="s">
        <v>14</v>
      </c>
      <c r="K67" s="111" t="s">
        <v>14</v>
      </c>
      <c r="L67" s="111"/>
      <c r="M67" s="111"/>
      <c r="N67" s="111"/>
      <c r="O67" s="111"/>
      <c r="P67" s="111"/>
      <c r="Q67" s="111"/>
      <c r="R67" s="111" t="s">
        <v>1071</v>
      </c>
      <c r="S67" s="111" t="s">
        <v>15</v>
      </c>
      <c r="T67" s="111" t="s">
        <v>1069</v>
      </c>
    </row>
    <row r="68" spans="1:20" x14ac:dyDescent="0.35">
      <c r="A68" s="111" t="s">
        <v>1084</v>
      </c>
      <c r="B68" s="111" t="s">
        <v>1277</v>
      </c>
      <c r="C68" s="165" t="s">
        <v>1278</v>
      </c>
      <c r="D68" s="111"/>
      <c r="E68" s="131" t="s">
        <v>14</v>
      </c>
      <c r="F68" s="109">
        <v>12201</v>
      </c>
      <c r="G68" s="90">
        <v>53420000</v>
      </c>
      <c r="H68" s="168">
        <v>2</v>
      </c>
      <c r="I68" s="111" t="s">
        <v>15</v>
      </c>
      <c r="J68" s="111" t="s">
        <v>14</v>
      </c>
      <c r="K68" s="111" t="s">
        <v>14</v>
      </c>
      <c r="L68" s="111"/>
      <c r="M68" s="111"/>
      <c r="N68" s="111"/>
      <c r="O68" s="111"/>
      <c r="P68" s="111"/>
      <c r="Q68" s="111"/>
      <c r="R68" s="111" t="s">
        <v>1071</v>
      </c>
      <c r="S68" s="111" t="s">
        <v>15</v>
      </c>
      <c r="T68" s="111" t="s">
        <v>1069</v>
      </c>
    </row>
    <row r="69" spans="1:20" x14ac:dyDescent="0.35">
      <c r="A69" s="111" t="s">
        <v>1084</v>
      </c>
      <c r="B69" s="111" t="s">
        <v>1291</v>
      </c>
      <c r="C69" s="165" t="s">
        <v>1292</v>
      </c>
      <c r="D69" s="111"/>
      <c r="E69" s="131" t="s">
        <v>14</v>
      </c>
      <c r="F69" s="109">
        <v>27614</v>
      </c>
      <c r="G69" s="90">
        <v>1194360000</v>
      </c>
      <c r="H69" s="168">
        <v>2</v>
      </c>
      <c r="I69" s="111" t="s">
        <v>14</v>
      </c>
      <c r="J69" s="111" t="s">
        <v>14</v>
      </c>
      <c r="K69" s="111" t="s">
        <v>14</v>
      </c>
      <c r="L69" s="111"/>
      <c r="M69" s="111"/>
      <c r="N69" s="111"/>
      <c r="O69" s="111"/>
      <c r="P69" s="111"/>
      <c r="Q69" s="111"/>
      <c r="R69" s="111"/>
      <c r="S69" s="111"/>
      <c r="T69" s="111"/>
    </row>
    <row r="70" spans="1:20" x14ac:dyDescent="0.35">
      <c r="A70" s="111" t="s">
        <v>1084</v>
      </c>
      <c r="B70" s="111" t="s">
        <v>1293</v>
      </c>
      <c r="C70" s="165" t="s">
        <v>1294</v>
      </c>
      <c r="D70" s="111"/>
      <c r="E70" s="131" t="s">
        <v>14</v>
      </c>
      <c r="F70" s="109">
        <v>7462</v>
      </c>
      <c r="G70" s="90">
        <v>648600000</v>
      </c>
      <c r="H70" s="168">
        <v>3</v>
      </c>
      <c r="I70" s="111" t="s">
        <v>14</v>
      </c>
      <c r="J70" s="111" t="s">
        <v>14</v>
      </c>
      <c r="K70" s="111" t="s">
        <v>14</v>
      </c>
      <c r="L70" s="111"/>
      <c r="M70" s="111"/>
      <c r="N70" s="111"/>
      <c r="O70" s="111"/>
      <c r="P70" s="111"/>
      <c r="Q70" s="111"/>
      <c r="R70" s="111"/>
      <c r="S70" s="111"/>
      <c r="T70" s="111"/>
    </row>
    <row r="71" spans="1:20" x14ac:dyDescent="0.35">
      <c r="A71" s="111" t="s">
        <v>1084</v>
      </c>
      <c r="B71" s="111" t="s">
        <v>1295</v>
      </c>
      <c r="C71" s="165" t="s">
        <v>1296</v>
      </c>
      <c r="D71" s="111"/>
      <c r="E71" s="131" t="s">
        <v>14</v>
      </c>
      <c r="F71" s="109">
        <v>7147</v>
      </c>
      <c r="G71" s="90">
        <v>396110000</v>
      </c>
      <c r="H71" s="168">
        <v>3</v>
      </c>
      <c r="I71" s="111" t="s">
        <v>14</v>
      </c>
      <c r="J71" s="111" t="s">
        <v>15</v>
      </c>
      <c r="K71" s="111" t="s">
        <v>14</v>
      </c>
      <c r="L71" s="111"/>
      <c r="M71" s="111"/>
      <c r="N71" s="111"/>
      <c r="O71" s="111"/>
      <c r="P71" s="111"/>
      <c r="Q71" s="111"/>
      <c r="R71" s="111"/>
      <c r="S71" s="111"/>
      <c r="T71" s="111"/>
    </row>
    <row r="72" spans="1:20" x14ac:dyDescent="0.35">
      <c r="A72" s="111" t="s">
        <v>1084</v>
      </c>
      <c r="B72" s="111" t="s">
        <v>1297</v>
      </c>
      <c r="C72" s="165" t="s">
        <v>1298</v>
      </c>
      <c r="D72" s="111"/>
      <c r="E72" s="131" t="s">
        <v>14</v>
      </c>
      <c r="F72" s="109">
        <v>2188</v>
      </c>
      <c r="G72" s="90">
        <v>209310000</v>
      </c>
      <c r="H72" s="168">
        <v>3</v>
      </c>
      <c r="I72" s="111" t="s">
        <v>14</v>
      </c>
      <c r="J72" s="111" t="s">
        <v>14</v>
      </c>
      <c r="K72" s="111" t="s">
        <v>14</v>
      </c>
      <c r="L72" s="111"/>
      <c r="M72" s="111"/>
      <c r="N72" s="111"/>
      <c r="O72" s="111"/>
      <c r="P72" s="111"/>
      <c r="Q72" s="111"/>
      <c r="R72" s="111"/>
      <c r="S72" s="111"/>
      <c r="T72" s="111"/>
    </row>
    <row r="73" spans="1:20" x14ac:dyDescent="0.35">
      <c r="A73" s="111" t="s">
        <v>1094</v>
      </c>
      <c r="B73" s="111" t="s">
        <v>1095</v>
      </c>
      <c r="C73" s="165" t="s">
        <v>1096</v>
      </c>
      <c r="D73" s="111"/>
      <c r="E73" s="131" t="s">
        <v>14</v>
      </c>
      <c r="F73" s="109">
        <v>22971</v>
      </c>
      <c r="G73" s="90">
        <v>19350000</v>
      </c>
      <c r="H73" s="165">
        <v>2</v>
      </c>
      <c r="I73" s="111" t="s">
        <v>14</v>
      </c>
      <c r="J73" s="111" t="s">
        <v>14</v>
      </c>
      <c r="K73" s="111" t="s">
        <v>14</v>
      </c>
      <c r="L73" s="111"/>
      <c r="M73" s="111"/>
      <c r="N73" s="111"/>
      <c r="O73" s="111"/>
      <c r="P73" s="111"/>
      <c r="Q73" s="111"/>
      <c r="R73" s="111"/>
      <c r="S73" s="111"/>
      <c r="T73" s="111"/>
    </row>
    <row r="74" spans="1:20" x14ac:dyDescent="0.35">
      <c r="A74" s="111" t="s">
        <v>1094</v>
      </c>
      <c r="B74" s="111" t="s">
        <v>1111</v>
      </c>
      <c r="C74" s="165" t="s">
        <v>1112</v>
      </c>
      <c r="D74" s="111"/>
      <c r="E74" s="131" t="s">
        <v>14</v>
      </c>
      <c r="F74" s="109">
        <v>13861</v>
      </c>
      <c r="G74" s="90">
        <v>1698300000</v>
      </c>
      <c r="H74" s="168">
        <v>3</v>
      </c>
      <c r="I74" s="111" t="s">
        <v>14</v>
      </c>
      <c r="J74" s="111" t="s">
        <v>14</v>
      </c>
      <c r="K74" s="111" t="s">
        <v>14</v>
      </c>
      <c r="L74" s="111"/>
      <c r="M74" s="111"/>
      <c r="N74" s="111"/>
      <c r="O74" s="111"/>
      <c r="P74" s="111"/>
      <c r="Q74" s="111"/>
      <c r="R74" s="111"/>
      <c r="S74" s="111"/>
      <c r="T74" s="111"/>
    </row>
    <row r="75" spans="1:20" x14ac:dyDescent="0.35">
      <c r="A75" s="111" t="s">
        <v>1094</v>
      </c>
      <c r="B75" s="111" t="s">
        <v>1113</v>
      </c>
      <c r="C75" s="165" t="s">
        <v>1114</v>
      </c>
      <c r="D75" s="111"/>
      <c r="E75" s="131" t="s">
        <v>14</v>
      </c>
      <c r="F75" s="109">
        <v>3205</v>
      </c>
      <c r="G75" s="90">
        <v>544940000</v>
      </c>
      <c r="H75" s="168">
        <v>3</v>
      </c>
      <c r="I75" s="111" t="s">
        <v>14</v>
      </c>
      <c r="J75" s="111" t="s">
        <v>14</v>
      </c>
      <c r="K75" s="111" t="s">
        <v>14</v>
      </c>
      <c r="L75" s="111"/>
      <c r="M75" s="111"/>
      <c r="N75" s="111"/>
      <c r="O75" s="111"/>
      <c r="P75" s="111"/>
      <c r="Q75" s="111"/>
      <c r="R75" s="111"/>
      <c r="S75" s="111"/>
      <c r="T75" s="111"/>
    </row>
    <row r="76" spans="1:20" x14ac:dyDescent="0.35">
      <c r="A76" s="111" t="s">
        <v>1094</v>
      </c>
      <c r="B76" s="111" t="s">
        <v>1131</v>
      </c>
      <c r="C76" s="165" t="s">
        <v>1132</v>
      </c>
      <c r="D76" s="111"/>
      <c r="E76" s="131" t="s">
        <v>14</v>
      </c>
      <c r="F76" s="109">
        <v>16143</v>
      </c>
      <c r="G76" s="90">
        <v>172900000</v>
      </c>
      <c r="H76" s="168">
        <v>2</v>
      </c>
      <c r="I76" s="111" t="s">
        <v>14</v>
      </c>
      <c r="J76" s="111" t="s">
        <v>14</v>
      </c>
      <c r="K76" s="111" t="s">
        <v>14</v>
      </c>
      <c r="L76" s="111"/>
      <c r="M76" s="111"/>
      <c r="N76" s="111"/>
      <c r="O76" s="111"/>
      <c r="P76" s="111"/>
      <c r="Q76" s="111"/>
      <c r="R76" s="111"/>
      <c r="S76" s="111"/>
      <c r="T76" s="111"/>
    </row>
    <row r="77" spans="1:20" x14ac:dyDescent="0.35">
      <c r="A77" s="111" t="s">
        <v>1094</v>
      </c>
      <c r="B77" s="111" t="s">
        <v>1133</v>
      </c>
      <c r="C77" s="165" t="s">
        <v>1134</v>
      </c>
      <c r="D77" s="111"/>
      <c r="E77" s="131" t="s">
        <v>14</v>
      </c>
      <c r="F77" s="109">
        <v>3258</v>
      </c>
      <c r="G77" s="90">
        <v>167460000</v>
      </c>
      <c r="H77" s="168">
        <v>3</v>
      </c>
      <c r="I77" s="111" t="s">
        <v>14</v>
      </c>
      <c r="J77" s="111" t="s">
        <v>14</v>
      </c>
      <c r="K77" s="111" t="s">
        <v>14</v>
      </c>
      <c r="L77" s="111"/>
      <c r="M77" s="111"/>
      <c r="N77" s="111"/>
      <c r="O77" s="111"/>
      <c r="P77" s="111"/>
      <c r="Q77" s="111"/>
      <c r="R77" s="111"/>
      <c r="S77" s="111"/>
      <c r="T77" s="111"/>
    </row>
    <row r="78" spans="1:20" x14ac:dyDescent="0.35">
      <c r="A78" s="111" t="s">
        <v>1094</v>
      </c>
      <c r="B78" s="111" t="s">
        <v>1135</v>
      </c>
      <c r="C78" s="165" t="s">
        <v>1136</v>
      </c>
      <c r="D78" s="111"/>
      <c r="E78" s="131" t="s">
        <v>14</v>
      </c>
      <c r="F78" s="109">
        <v>5042</v>
      </c>
      <c r="G78" s="90">
        <v>745460000</v>
      </c>
      <c r="H78" s="168">
        <v>3</v>
      </c>
      <c r="I78" s="111" t="s">
        <v>14</v>
      </c>
      <c r="J78" s="111" t="s">
        <v>14</v>
      </c>
      <c r="K78" s="111" t="s">
        <v>14</v>
      </c>
      <c r="L78" s="111"/>
      <c r="M78" s="111"/>
      <c r="N78" s="111"/>
      <c r="O78" s="111"/>
      <c r="P78" s="111"/>
      <c r="Q78" s="111"/>
      <c r="R78" s="111"/>
      <c r="S78" s="111"/>
      <c r="T78" s="111"/>
    </row>
    <row r="79" spans="1:20" x14ac:dyDescent="0.35">
      <c r="A79" s="111" t="s">
        <v>1094</v>
      </c>
      <c r="B79" s="111" t="s">
        <v>1137</v>
      </c>
      <c r="C79" s="165" t="s">
        <v>1138</v>
      </c>
      <c r="D79" s="111"/>
      <c r="E79" s="131" t="s">
        <v>14</v>
      </c>
      <c r="F79" s="109">
        <v>1992</v>
      </c>
      <c r="G79" s="90">
        <v>251120000</v>
      </c>
      <c r="H79" s="168">
        <v>3</v>
      </c>
      <c r="I79" s="111" t="s">
        <v>14</v>
      </c>
      <c r="J79" s="111" t="s">
        <v>14</v>
      </c>
      <c r="K79" s="111" t="s">
        <v>14</v>
      </c>
      <c r="L79" s="111"/>
      <c r="M79" s="111"/>
      <c r="N79" s="111"/>
      <c r="O79" s="111"/>
      <c r="P79" s="111"/>
      <c r="Q79" s="111"/>
      <c r="R79" s="111"/>
      <c r="S79" s="111"/>
      <c r="T79" s="111"/>
    </row>
    <row r="80" spans="1:20" x14ac:dyDescent="0.35">
      <c r="A80" s="111" t="s">
        <v>1094</v>
      </c>
      <c r="B80" s="111" t="s">
        <v>1139</v>
      </c>
      <c r="C80" s="165" t="s">
        <v>1140</v>
      </c>
      <c r="D80" s="111"/>
      <c r="E80" s="131" t="s">
        <v>14</v>
      </c>
      <c r="F80" s="109">
        <v>7509</v>
      </c>
      <c r="G80" s="90">
        <v>301480000</v>
      </c>
      <c r="H80" s="168">
        <v>3</v>
      </c>
      <c r="I80" s="111" t="s">
        <v>14</v>
      </c>
      <c r="J80" s="111" t="s">
        <v>14</v>
      </c>
      <c r="K80" s="111" t="s">
        <v>14</v>
      </c>
      <c r="L80" s="111"/>
      <c r="M80" s="111"/>
      <c r="N80" s="111"/>
      <c r="O80" s="111"/>
      <c r="P80" s="111"/>
      <c r="Q80" s="111"/>
      <c r="R80" s="111"/>
      <c r="S80" s="111"/>
      <c r="T80" s="111"/>
    </row>
    <row r="81" spans="1:20" x14ac:dyDescent="0.35">
      <c r="A81" s="111" t="s">
        <v>1094</v>
      </c>
      <c r="B81" s="111" t="s">
        <v>1141</v>
      </c>
      <c r="C81" s="165" t="s">
        <v>1142</v>
      </c>
      <c r="D81" s="111"/>
      <c r="E81" s="131" t="s">
        <v>14</v>
      </c>
      <c r="F81" s="109">
        <v>3603</v>
      </c>
      <c r="G81" s="90">
        <v>486210000</v>
      </c>
      <c r="H81" s="168">
        <v>3</v>
      </c>
      <c r="I81" s="111" t="s">
        <v>14</v>
      </c>
      <c r="J81" s="111" t="s">
        <v>14</v>
      </c>
      <c r="K81" s="111" t="s">
        <v>14</v>
      </c>
      <c r="L81" s="111"/>
      <c r="M81" s="111"/>
      <c r="N81" s="111"/>
      <c r="O81" s="111"/>
      <c r="P81" s="111"/>
      <c r="Q81" s="111"/>
      <c r="R81" s="111"/>
      <c r="S81" s="111"/>
      <c r="T81" s="111"/>
    </row>
    <row r="82" spans="1:20" x14ac:dyDescent="0.35">
      <c r="A82" s="111" t="s">
        <v>1094</v>
      </c>
      <c r="B82" s="111" t="s">
        <v>1143</v>
      </c>
      <c r="C82" s="165" t="s">
        <v>1144</v>
      </c>
      <c r="D82" s="111"/>
      <c r="E82" s="131" t="s">
        <v>14</v>
      </c>
      <c r="F82" s="109">
        <v>3005</v>
      </c>
      <c r="G82" s="90">
        <v>308850000</v>
      </c>
      <c r="H82" s="168">
        <v>3</v>
      </c>
      <c r="I82" s="111" t="s">
        <v>14</v>
      </c>
      <c r="J82" s="111" t="s">
        <v>14</v>
      </c>
      <c r="K82" s="111" t="s">
        <v>14</v>
      </c>
      <c r="L82" s="111"/>
      <c r="M82" s="111"/>
      <c r="N82" s="111"/>
      <c r="O82" s="111"/>
      <c r="P82" s="111"/>
      <c r="Q82" s="111"/>
      <c r="R82" s="111"/>
      <c r="S82" s="111"/>
      <c r="T82" s="111"/>
    </row>
    <row r="83" spans="1:20" x14ac:dyDescent="0.35">
      <c r="A83" s="111" t="s">
        <v>1094</v>
      </c>
      <c r="B83" s="111" t="s">
        <v>1145</v>
      </c>
      <c r="C83" s="165" t="s">
        <v>1146</v>
      </c>
      <c r="D83" s="111"/>
      <c r="E83" s="131" t="s">
        <v>14</v>
      </c>
      <c r="F83" s="109">
        <v>3614</v>
      </c>
      <c r="G83" s="90">
        <v>541890000</v>
      </c>
      <c r="H83" s="168">
        <v>3</v>
      </c>
      <c r="I83" s="111" t="s">
        <v>14</v>
      </c>
      <c r="J83" s="111" t="s">
        <v>14</v>
      </c>
      <c r="K83" s="111" t="s">
        <v>14</v>
      </c>
      <c r="L83" s="111"/>
      <c r="M83" s="111"/>
      <c r="N83" s="111"/>
      <c r="O83" s="111"/>
      <c r="P83" s="111"/>
      <c r="Q83" s="111"/>
      <c r="R83" s="111"/>
      <c r="S83" s="111"/>
      <c r="T83" s="111"/>
    </row>
    <row r="84" spans="1:20" x14ac:dyDescent="0.35">
      <c r="A84" s="111" t="s">
        <v>1094</v>
      </c>
      <c r="B84" s="111" t="s">
        <v>1157</v>
      </c>
      <c r="C84" s="165" t="s">
        <v>1158</v>
      </c>
      <c r="D84" s="111"/>
      <c r="E84" s="131" t="s">
        <v>14</v>
      </c>
      <c r="F84" s="109">
        <v>19619</v>
      </c>
      <c r="G84" s="90">
        <v>1871870000</v>
      </c>
      <c r="H84" s="168">
        <v>3</v>
      </c>
      <c r="I84" s="111" t="s">
        <v>14</v>
      </c>
      <c r="J84" s="111" t="s">
        <v>14</v>
      </c>
      <c r="K84" s="111" t="s">
        <v>14</v>
      </c>
      <c r="L84" s="111"/>
      <c r="M84" s="111"/>
      <c r="N84" s="111"/>
      <c r="O84" s="111"/>
      <c r="P84" s="111"/>
      <c r="Q84" s="111"/>
      <c r="R84" s="111"/>
      <c r="S84" s="111"/>
      <c r="T84" s="111"/>
    </row>
    <row r="85" spans="1:20" x14ac:dyDescent="0.35">
      <c r="A85" s="111" t="s">
        <v>1094</v>
      </c>
      <c r="B85" s="111" t="s">
        <v>1215</v>
      </c>
      <c r="C85" s="165" t="s">
        <v>1216</v>
      </c>
      <c r="D85" s="111"/>
      <c r="E85" s="131" t="s">
        <v>14</v>
      </c>
      <c r="F85" s="109">
        <v>21676</v>
      </c>
      <c r="G85" s="90">
        <v>2159450000</v>
      </c>
      <c r="H85" s="168">
        <v>3</v>
      </c>
      <c r="I85" s="111" t="s">
        <v>14</v>
      </c>
      <c r="J85" s="111" t="s">
        <v>14</v>
      </c>
      <c r="K85" s="111" t="s">
        <v>14</v>
      </c>
      <c r="L85" s="111"/>
      <c r="M85" s="111"/>
      <c r="N85" s="111"/>
      <c r="O85" s="111"/>
      <c r="P85" s="111"/>
      <c r="Q85" s="111"/>
      <c r="R85" s="111"/>
      <c r="S85" s="111"/>
      <c r="T85" s="111"/>
    </row>
    <row r="86" spans="1:20" x14ac:dyDescent="0.35">
      <c r="A86" s="111" t="s">
        <v>1094</v>
      </c>
      <c r="B86" s="111" t="s">
        <v>1217</v>
      </c>
      <c r="C86" s="165" t="s">
        <v>1218</v>
      </c>
      <c r="D86" s="111"/>
      <c r="E86" s="131" t="s">
        <v>14</v>
      </c>
      <c r="F86" s="109">
        <v>2253</v>
      </c>
      <c r="G86" s="90">
        <v>190300000</v>
      </c>
      <c r="H86" s="168">
        <v>3</v>
      </c>
      <c r="I86" s="111" t="s">
        <v>14</v>
      </c>
      <c r="J86" s="111" t="s">
        <v>14</v>
      </c>
      <c r="K86" s="111" t="s">
        <v>14</v>
      </c>
      <c r="L86" s="111"/>
      <c r="M86" s="111"/>
      <c r="N86" s="111"/>
      <c r="O86" s="111"/>
      <c r="P86" s="111"/>
      <c r="Q86" s="111"/>
      <c r="R86" s="111"/>
      <c r="S86" s="111"/>
      <c r="T86" s="111"/>
    </row>
    <row r="87" spans="1:20" x14ac:dyDescent="0.35">
      <c r="A87" s="111" t="s">
        <v>1094</v>
      </c>
      <c r="B87" s="111" t="s">
        <v>1219</v>
      </c>
      <c r="C87" s="165" t="s">
        <v>1220</v>
      </c>
      <c r="D87" s="111"/>
      <c r="E87" s="131" t="s">
        <v>14</v>
      </c>
      <c r="F87" s="109">
        <v>2163</v>
      </c>
      <c r="G87" s="90">
        <v>347040000</v>
      </c>
      <c r="H87" s="168">
        <v>3</v>
      </c>
      <c r="I87" s="111" t="s">
        <v>14</v>
      </c>
      <c r="J87" s="111" t="s">
        <v>14</v>
      </c>
      <c r="K87" s="111" t="s">
        <v>14</v>
      </c>
      <c r="L87" s="111"/>
      <c r="M87" s="111"/>
      <c r="N87" s="111"/>
      <c r="O87" s="111"/>
      <c r="P87" s="111"/>
      <c r="Q87" s="111"/>
      <c r="R87" s="111"/>
      <c r="S87" s="111"/>
      <c r="T87" s="111"/>
    </row>
    <row r="88" spans="1:20" x14ac:dyDescent="0.35">
      <c r="A88" s="111" t="s">
        <v>1094</v>
      </c>
      <c r="B88" s="111" t="s">
        <v>1221</v>
      </c>
      <c r="C88" s="165" t="s">
        <v>1222</v>
      </c>
      <c r="D88" s="111"/>
      <c r="E88" s="131" t="s">
        <v>14</v>
      </c>
      <c r="F88" s="109">
        <v>2945</v>
      </c>
      <c r="G88" s="90">
        <v>277920000</v>
      </c>
      <c r="H88" s="168">
        <v>3</v>
      </c>
      <c r="I88" s="111" t="s">
        <v>14</v>
      </c>
      <c r="J88" s="111" t="s">
        <v>14</v>
      </c>
      <c r="K88" s="111" t="s">
        <v>14</v>
      </c>
      <c r="L88" s="111"/>
      <c r="M88" s="111"/>
      <c r="N88" s="111"/>
      <c r="O88" s="111"/>
      <c r="P88" s="111"/>
      <c r="Q88" s="111"/>
      <c r="R88" s="111"/>
      <c r="S88" s="111"/>
      <c r="T88" s="111"/>
    </row>
    <row r="89" spans="1:20" x14ac:dyDescent="0.35">
      <c r="A89" s="111" t="s">
        <v>1094</v>
      </c>
      <c r="B89" s="111" t="s">
        <v>1223</v>
      </c>
      <c r="C89" s="165" t="s">
        <v>1224</v>
      </c>
      <c r="D89" s="111"/>
      <c r="E89" s="131" t="s">
        <v>14</v>
      </c>
      <c r="F89" s="109">
        <v>2600</v>
      </c>
      <c r="G89" s="90">
        <v>378910000</v>
      </c>
      <c r="H89" s="168">
        <v>3</v>
      </c>
      <c r="I89" s="111" t="s">
        <v>14</v>
      </c>
      <c r="J89" s="111" t="s">
        <v>14</v>
      </c>
      <c r="K89" s="111" t="s">
        <v>14</v>
      </c>
      <c r="L89" s="111"/>
      <c r="M89" s="111"/>
      <c r="N89" s="111"/>
      <c r="O89" s="111"/>
      <c r="P89" s="111"/>
      <c r="Q89" s="111"/>
      <c r="R89" s="111"/>
      <c r="S89" s="111"/>
      <c r="T89" s="111"/>
    </row>
    <row r="90" spans="1:20" x14ac:dyDescent="0.35">
      <c r="A90" s="111" t="s">
        <v>1094</v>
      </c>
      <c r="B90" s="111" t="s">
        <v>1299</v>
      </c>
      <c r="C90" s="165" t="s">
        <v>1300</v>
      </c>
      <c r="D90" s="111"/>
      <c r="E90" s="131" t="s">
        <v>14</v>
      </c>
      <c r="F90" s="109">
        <v>7596</v>
      </c>
      <c r="G90" s="90">
        <v>908410000</v>
      </c>
      <c r="H90" s="168">
        <v>3</v>
      </c>
      <c r="I90" s="111" t="s">
        <v>14</v>
      </c>
      <c r="J90" s="111" t="s">
        <v>14</v>
      </c>
      <c r="K90" s="111" t="s">
        <v>14</v>
      </c>
      <c r="L90" s="111"/>
      <c r="M90" s="111"/>
      <c r="N90" s="111"/>
      <c r="O90" s="111"/>
      <c r="P90" s="111"/>
      <c r="Q90" s="111"/>
      <c r="R90" s="111"/>
      <c r="S90" s="111"/>
      <c r="T90" s="111"/>
    </row>
    <row r="91" spans="1:20" x14ac:dyDescent="0.35">
      <c r="A91" s="111" t="s">
        <v>1094</v>
      </c>
      <c r="B91" s="111" t="s">
        <v>1301</v>
      </c>
      <c r="C91" s="165" t="s">
        <v>1302</v>
      </c>
      <c r="D91" s="111"/>
      <c r="E91" s="131" t="s">
        <v>14</v>
      </c>
      <c r="F91" s="109">
        <v>11945</v>
      </c>
      <c r="G91" s="90">
        <v>946830000</v>
      </c>
      <c r="H91" s="168">
        <v>3</v>
      </c>
      <c r="I91" s="111" t="s">
        <v>14</v>
      </c>
      <c r="J91" s="111" t="s">
        <v>14</v>
      </c>
      <c r="K91" s="111" t="s">
        <v>14</v>
      </c>
      <c r="L91" s="111"/>
      <c r="M91" s="111"/>
      <c r="N91" s="111"/>
      <c r="O91" s="111"/>
      <c r="P91" s="111"/>
      <c r="Q91" s="111"/>
      <c r="R91" s="111"/>
      <c r="S91" s="111"/>
      <c r="T91" s="111"/>
    </row>
    <row r="92" spans="1:20" x14ac:dyDescent="0.35">
      <c r="A92" s="111" t="s">
        <v>1094</v>
      </c>
      <c r="B92" s="111" t="s">
        <v>1303</v>
      </c>
      <c r="C92" s="165" t="s">
        <v>1304</v>
      </c>
      <c r="D92" s="111"/>
      <c r="E92" s="131" t="s">
        <v>14</v>
      </c>
      <c r="F92" s="109">
        <v>2892</v>
      </c>
      <c r="G92" s="90">
        <v>375300000</v>
      </c>
      <c r="H92" s="168">
        <v>3</v>
      </c>
      <c r="I92" s="111" t="s">
        <v>14</v>
      </c>
      <c r="J92" s="111" t="s">
        <v>14</v>
      </c>
      <c r="K92" s="111" t="s">
        <v>14</v>
      </c>
      <c r="L92" s="111"/>
      <c r="M92" s="111"/>
      <c r="N92" s="111"/>
      <c r="O92" s="111"/>
      <c r="P92" s="111"/>
      <c r="Q92" s="111"/>
      <c r="R92" s="111"/>
      <c r="S92" s="111"/>
      <c r="T92" s="111"/>
    </row>
    <row r="93" spans="1:20" x14ac:dyDescent="0.35">
      <c r="A93" s="111" t="s">
        <v>1094</v>
      </c>
      <c r="B93" s="111" t="s">
        <v>1305</v>
      </c>
      <c r="C93" s="165" t="s">
        <v>1306</v>
      </c>
      <c r="D93" s="111"/>
      <c r="E93" s="131" t="s">
        <v>14</v>
      </c>
      <c r="F93" s="109">
        <v>5776</v>
      </c>
      <c r="G93" s="90">
        <v>498530000</v>
      </c>
      <c r="H93" s="168">
        <v>3</v>
      </c>
      <c r="I93" s="111" t="s">
        <v>14</v>
      </c>
      <c r="J93" s="111" t="s">
        <v>14</v>
      </c>
      <c r="K93" s="111" t="s">
        <v>14</v>
      </c>
      <c r="L93" s="111"/>
      <c r="M93" s="111"/>
      <c r="N93" s="111"/>
      <c r="O93" s="111"/>
      <c r="P93" s="111"/>
      <c r="Q93" s="111"/>
      <c r="R93" s="111"/>
      <c r="S93" s="111"/>
      <c r="T93" s="111"/>
    </row>
    <row r="94" spans="1:20" x14ac:dyDescent="0.35">
      <c r="A94" s="111" t="s">
        <v>1094</v>
      </c>
      <c r="B94" s="111" t="s">
        <v>1307</v>
      </c>
      <c r="C94" s="165" t="s">
        <v>1308</v>
      </c>
      <c r="D94" s="111"/>
      <c r="E94" s="131" t="s">
        <v>14</v>
      </c>
      <c r="F94" s="109">
        <v>2867</v>
      </c>
      <c r="G94" s="90">
        <v>417140000</v>
      </c>
      <c r="H94" s="168">
        <v>3</v>
      </c>
      <c r="I94" s="111" t="s">
        <v>14</v>
      </c>
      <c r="J94" s="111" t="s">
        <v>14</v>
      </c>
      <c r="K94" s="111" t="s">
        <v>14</v>
      </c>
      <c r="L94" s="111"/>
      <c r="M94" s="111"/>
      <c r="N94" s="111"/>
      <c r="O94" s="111"/>
      <c r="P94" s="111"/>
      <c r="Q94" s="111"/>
      <c r="R94" s="111"/>
      <c r="S94" s="111"/>
      <c r="T94" s="111"/>
    </row>
    <row r="95" spans="1:20" x14ac:dyDescent="0.35">
      <c r="A95" s="111" t="s">
        <v>1094</v>
      </c>
      <c r="B95" s="111" t="s">
        <v>1309</v>
      </c>
      <c r="C95" s="165" t="s">
        <v>1310</v>
      </c>
      <c r="D95" s="111"/>
      <c r="E95" s="131" t="s">
        <v>14</v>
      </c>
      <c r="F95" s="109">
        <v>4817</v>
      </c>
      <c r="G95" s="90">
        <v>352530000</v>
      </c>
      <c r="H95" s="168">
        <v>3</v>
      </c>
      <c r="I95" s="111" t="s">
        <v>14</v>
      </c>
      <c r="J95" s="111" t="s">
        <v>14</v>
      </c>
      <c r="K95" s="111" t="s">
        <v>14</v>
      </c>
      <c r="L95" s="111"/>
      <c r="M95" s="111"/>
      <c r="N95" s="111"/>
      <c r="O95" s="111"/>
      <c r="P95" s="111"/>
      <c r="Q95" s="111"/>
      <c r="R95" s="111"/>
      <c r="S95" s="111"/>
      <c r="T95" s="111"/>
    </row>
    <row r="96" spans="1:20" x14ac:dyDescent="0.35">
      <c r="A96" s="111" t="s">
        <v>1094</v>
      </c>
      <c r="B96" s="111" t="s">
        <v>1311</v>
      </c>
      <c r="C96" s="165" t="s">
        <v>1312</v>
      </c>
      <c r="D96" s="111"/>
      <c r="E96" s="131" t="s">
        <v>14</v>
      </c>
      <c r="F96" s="109">
        <v>2948</v>
      </c>
      <c r="G96" s="90">
        <v>300510000</v>
      </c>
      <c r="H96" s="168">
        <v>3</v>
      </c>
      <c r="I96" s="111" t="s">
        <v>14</v>
      </c>
      <c r="J96" s="111" t="s">
        <v>14</v>
      </c>
      <c r="K96" s="111" t="s">
        <v>14</v>
      </c>
      <c r="L96" s="111"/>
      <c r="M96" s="111"/>
      <c r="N96" s="111"/>
      <c r="O96" s="111"/>
      <c r="P96" s="111"/>
      <c r="Q96" s="111"/>
      <c r="R96" s="111"/>
      <c r="S96" s="111"/>
      <c r="T96" s="111"/>
    </row>
    <row r="97" spans="1:20" x14ac:dyDescent="0.35">
      <c r="A97" s="111" t="s">
        <v>1094</v>
      </c>
      <c r="B97" s="111" t="s">
        <v>1313</v>
      </c>
      <c r="C97" s="165" t="s">
        <v>1314</v>
      </c>
      <c r="D97" s="111"/>
      <c r="E97" s="131" t="s">
        <v>14</v>
      </c>
      <c r="F97" s="109">
        <v>7410</v>
      </c>
      <c r="G97" s="90">
        <v>702180000</v>
      </c>
      <c r="H97" s="168">
        <v>3</v>
      </c>
      <c r="I97" s="111" t="s">
        <v>14</v>
      </c>
      <c r="J97" s="111" t="s">
        <v>14</v>
      </c>
      <c r="K97" s="111" t="s">
        <v>14</v>
      </c>
      <c r="L97" s="111"/>
      <c r="M97" s="111"/>
      <c r="N97" s="111"/>
      <c r="O97" s="111"/>
      <c r="P97" s="111"/>
      <c r="Q97" s="111"/>
      <c r="R97" s="111"/>
      <c r="S97" s="111"/>
      <c r="T97" s="111"/>
    </row>
    <row r="98" spans="1:20" x14ac:dyDescent="0.35">
      <c r="A98" s="111" t="s">
        <v>1094</v>
      </c>
      <c r="B98" s="111" t="s">
        <v>1315</v>
      </c>
      <c r="C98" s="165" t="s">
        <v>1316</v>
      </c>
      <c r="D98" s="111"/>
      <c r="E98" s="131" t="s">
        <v>14</v>
      </c>
      <c r="F98" s="109">
        <v>1689</v>
      </c>
      <c r="G98" s="90">
        <v>280520000</v>
      </c>
      <c r="H98" s="168">
        <v>3</v>
      </c>
      <c r="I98" s="111" t="s">
        <v>14</v>
      </c>
      <c r="J98" s="111" t="s">
        <v>14</v>
      </c>
      <c r="K98" s="111" t="s">
        <v>14</v>
      </c>
      <c r="L98" s="111"/>
      <c r="M98" s="111"/>
      <c r="N98" s="111"/>
      <c r="O98" s="111"/>
      <c r="P98" s="111"/>
      <c r="Q98" s="111"/>
      <c r="R98" s="111"/>
      <c r="S98" s="111"/>
      <c r="T98" s="111"/>
    </row>
    <row r="99" spans="1:20" x14ac:dyDescent="0.35">
      <c r="A99" s="111" t="s">
        <v>1077</v>
      </c>
      <c r="B99" s="111" t="s">
        <v>1078</v>
      </c>
      <c r="C99" s="165" t="s">
        <v>1079</v>
      </c>
      <c r="D99" s="111"/>
      <c r="E99" s="131" t="s">
        <v>14</v>
      </c>
      <c r="F99" s="109">
        <v>21629</v>
      </c>
      <c r="G99" s="90">
        <v>60510000</v>
      </c>
      <c r="H99" s="165">
        <v>1</v>
      </c>
      <c r="I99" s="111" t="s">
        <v>14</v>
      </c>
      <c r="J99" s="111" t="s">
        <v>14</v>
      </c>
      <c r="K99" s="111" t="s">
        <v>14</v>
      </c>
      <c r="L99" s="111" t="s">
        <v>1080</v>
      </c>
      <c r="M99" s="111" t="s">
        <v>14</v>
      </c>
      <c r="N99" s="111" t="s">
        <v>1079</v>
      </c>
      <c r="O99" s="111"/>
      <c r="P99" s="111"/>
      <c r="Q99" s="111"/>
      <c r="R99" s="132" t="s">
        <v>1081</v>
      </c>
      <c r="S99" s="111" t="s">
        <v>15</v>
      </c>
      <c r="T99" s="111" t="s">
        <v>1079</v>
      </c>
    </row>
    <row r="100" spans="1:20" x14ac:dyDescent="0.35">
      <c r="A100" s="111" t="s">
        <v>1077</v>
      </c>
      <c r="B100" s="111" t="s">
        <v>1082</v>
      </c>
      <c r="C100" s="165" t="s">
        <v>1083</v>
      </c>
      <c r="D100" s="111"/>
      <c r="E100" s="131" t="s">
        <v>14</v>
      </c>
      <c r="F100" s="109">
        <v>50248</v>
      </c>
      <c r="G100" s="90">
        <v>25440000</v>
      </c>
      <c r="H100" s="165">
        <v>2</v>
      </c>
      <c r="I100" s="111" t="s">
        <v>14</v>
      </c>
      <c r="J100" s="111" t="s">
        <v>14</v>
      </c>
      <c r="K100" s="111" t="s">
        <v>14</v>
      </c>
      <c r="L100" s="111"/>
      <c r="M100" s="111"/>
      <c r="N100" s="111"/>
      <c r="O100" s="111"/>
      <c r="P100" s="111"/>
      <c r="Q100" s="111"/>
      <c r="R100" s="111"/>
      <c r="S100" s="111"/>
      <c r="T100" s="111"/>
    </row>
    <row r="101" spans="1:20" x14ac:dyDescent="0.35">
      <c r="A101" s="111" t="s">
        <v>1077</v>
      </c>
      <c r="B101" s="111" t="s">
        <v>1099</v>
      </c>
      <c r="C101" s="165" t="s">
        <v>1100</v>
      </c>
      <c r="D101" s="111"/>
      <c r="E101" s="131" t="s">
        <v>14</v>
      </c>
      <c r="F101" s="109">
        <v>8017</v>
      </c>
      <c r="G101" s="90">
        <v>102180000</v>
      </c>
      <c r="H101" s="165">
        <v>2</v>
      </c>
      <c r="I101" s="111" t="s">
        <v>14</v>
      </c>
      <c r="J101" s="111" t="s">
        <v>14</v>
      </c>
      <c r="K101" s="111" t="s">
        <v>14</v>
      </c>
      <c r="L101" s="111"/>
      <c r="M101" s="111"/>
      <c r="N101" s="111"/>
      <c r="O101" s="111"/>
      <c r="P101" s="111"/>
      <c r="Q101" s="111"/>
      <c r="R101" s="111"/>
      <c r="S101" s="111"/>
      <c r="T101" s="111"/>
    </row>
    <row r="102" spans="1:20" x14ac:dyDescent="0.35">
      <c r="A102" s="111" t="s">
        <v>1077</v>
      </c>
      <c r="B102" s="111" t="s">
        <v>1101</v>
      </c>
      <c r="C102" s="165" t="s">
        <v>1102</v>
      </c>
      <c r="D102" s="111"/>
      <c r="E102" s="131" t="s">
        <v>14</v>
      </c>
      <c r="F102" s="109">
        <v>5039</v>
      </c>
      <c r="G102" s="90">
        <v>684200000</v>
      </c>
      <c r="H102" s="168">
        <v>3</v>
      </c>
      <c r="I102" s="111" t="s">
        <v>14</v>
      </c>
      <c r="J102" s="111" t="s">
        <v>14</v>
      </c>
      <c r="K102" s="111" t="s">
        <v>14</v>
      </c>
      <c r="L102" s="111"/>
      <c r="M102" s="111"/>
      <c r="N102" s="111"/>
      <c r="O102" s="111"/>
      <c r="P102" s="111"/>
      <c r="Q102" s="111"/>
      <c r="R102" s="111"/>
      <c r="S102" s="111"/>
      <c r="T102" s="111"/>
    </row>
    <row r="103" spans="1:20" x14ac:dyDescent="0.35">
      <c r="A103" s="111" t="s">
        <v>1077</v>
      </c>
      <c r="B103" s="111" t="s">
        <v>1103</v>
      </c>
      <c r="C103" s="165" t="s">
        <v>1104</v>
      </c>
      <c r="D103" s="111"/>
      <c r="E103" s="131" t="s">
        <v>14</v>
      </c>
      <c r="F103" s="109">
        <v>4765</v>
      </c>
      <c r="G103" s="90">
        <v>375810000</v>
      </c>
      <c r="H103" s="168">
        <v>3</v>
      </c>
      <c r="I103" s="111" t="s">
        <v>14</v>
      </c>
      <c r="J103" s="111" t="s">
        <v>14</v>
      </c>
      <c r="K103" s="111" t="s">
        <v>14</v>
      </c>
      <c r="L103" s="111"/>
      <c r="M103" s="111"/>
      <c r="N103" s="111"/>
      <c r="O103" s="111"/>
      <c r="P103" s="111"/>
      <c r="Q103" s="111"/>
      <c r="R103" s="111"/>
      <c r="S103" s="111"/>
      <c r="T103" s="111"/>
    </row>
    <row r="104" spans="1:20" x14ac:dyDescent="0.35">
      <c r="A104" s="111" t="s">
        <v>1077</v>
      </c>
      <c r="B104" s="111" t="s">
        <v>1105</v>
      </c>
      <c r="C104" s="165" t="s">
        <v>1106</v>
      </c>
      <c r="D104" s="111"/>
      <c r="E104" s="131" t="s">
        <v>14</v>
      </c>
      <c r="F104" s="109">
        <v>4851</v>
      </c>
      <c r="G104" s="90">
        <v>360550000</v>
      </c>
      <c r="H104" s="168">
        <v>3</v>
      </c>
      <c r="I104" s="111" t="s">
        <v>14</v>
      </c>
      <c r="J104" s="111" t="s">
        <v>14</v>
      </c>
      <c r="K104" s="111" t="s">
        <v>14</v>
      </c>
      <c r="L104" s="111"/>
      <c r="M104" s="111"/>
      <c r="N104" s="111"/>
      <c r="O104" s="111"/>
      <c r="P104" s="111"/>
      <c r="Q104" s="111"/>
      <c r="R104" s="111"/>
      <c r="S104" s="111"/>
      <c r="T104" s="111"/>
    </row>
    <row r="105" spans="1:20" x14ac:dyDescent="0.35">
      <c r="A105" s="111" t="s">
        <v>1077</v>
      </c>
      <c r="B105" s="111" t="s">
        <v>1107</v>
      </c>
      <c r="C105" s="165" t="s">
        <v>1108</v>
      </c>
      <c r="D105" s="111"/>
      <c r="E105" s="131" t="s">
        <v>14</v>
      </c>
      <c r="F105" s="109">
        <v>3278</v>
      </c>
      <c r="G105" s="90">
        <v>644690000</v>
      </c>
      <c r="H105" s="168">
        <v>3</v>
      </c>
      <c r="I105" s="111" t="s">
        <v>14</v>
      </c>
      <c r="J105" s="111" t="s">
        <v>14</v>
      </c>
      <c r="K105" s="111" t="s">
        <v>14</v>
      </c>
      <c r="L105" s="111"/>
      <c r="M105" s="111"/>
      <c r="N105" s="111"/>
      <c r="O105" s="111"/>
      <c r="P105" s="111"/>
      <c r="Q105" s="111"/>
      <c r="R105" s="111"/>
      <c r="S105" s="111"/>
      <c r="T105" s="111"/>
    </row>
    <row r="106" spans="1:20" x14ac:dyDescent="0.35">
      <c r="A106" s="111" t="s">
        <v>1077</v>
      </c>
      <c r="B106" s="111" t="s">
        <v>1109</v>
      </c>
      <c r="C106" s="165" t="s">
        <v>1110</v>
      </c>
      <c r="D106" s="111"/>
      <c r="E106" s="131" t="s">
        <v>14</v>
      </c>
      <c r="F106" s="109">
        <v>3417</v>
      </c>
      <c r="G106" s="90">
        <v>105380000</v>
      </c>
      <c r="H106" s="168">
        <v>3</v>
      </c>
      <c r="I106" s="111" t="s">
        <v>14</v>
      </c>
      <c r="J106" s="111" t="s">
        <v>14</v>
      </c>
      <c r="K106" s="111" t="s">
        <v>14</v>
      </c>
      <c r="L106" s="111"/>
      <c r="M106" s="111"/>
      <c r="N106" s="111"/>
      <c r="O106" s="111"/>
      <c r="P106" s="111"/>
      <c r="Q106" s="111"/>
      <c r="R106" s="111"/>
      <c r="S106" s="111"/>
      <c r="T106" s="111"/>
    </row>
    <row r="107" spans="1:20" x14ac:dyDescent="0.35">
      <c r="A107" s="111" t="s">
        <v>1077</v>
      </c>
      <c r="B107" s="111" t="s">
        <v>1123</v>
      </c>
      <c r="C107" s="165" t="s">
        <v>1124</v>
      </c>
      <c r="D107" s="111"/>
      <c r="E107" s="131" t="s">
        <v>14</v>
      </c>
      <c r="F107" s="109">
        <v>22259</v>
      </c>
      <c r="G107" s="90">
        <v>785990000</v>
      </c>
      <c r="H107" s="168">
        <v>3</v>
      </c>
      <c r="I107" s="111" t="s">
        <v>14</v>
      </c>
      <c r="J107" s="111" t="s">
        <v>14</v>
      </c>
      <c r="K107" s="111" t="s">
        <v>14</v>
      </c>
      <c r="L107" s="111"/>
      <c r="M107" s="111"/>
      <c r="N107" s="111"/>
      <c r="O107" s="111"/>
      <c r="P107" s="111"/>
      <c r="Q107" s="111"/>
      <c r="R107" s="111"/>
      <c r="S107" s="111"/>
      <c r="T107" s="111"/>
    </row>
    <row r="108" spans="1:20" x14ac:dyDescent="0.35">
      <c r="A108" s="111" t="s">
        <v>1077</v>
      </c>
      <c r="B108" s="111" t="s">
        <v>1125</v>
      </c>
      <c r="C108" s="165" t="s">
        <v>1126</v>
      </c>
      <c r="D108" s="111"/>
      <c r="E108" s="131" t="s">
        <v>14</v>
      </c>
      <c r="F108" s="109">
        <v>8411</v>
      </c>
      <c r="G108" s="90">
        <v>311850000</v>
      </c>
      <c r="H108" s="168">
        <v>3</v>
      </c>
      <c r="I108" s="111" t="s">
        <v>14</v>
      </c>
      <c r="J108" s="111" t="s">
        <v>14</v>
      </c>
      <c r="K108" s="111" t="s">
        <v>14</v>
      </c>
      <c r="L108" s="111"/>
      <c r="M108" s="111"/>
      <c r="N108" s="111"/>
      <c r="O108" s="111"/>
      <c r="P108" s="111"/>
      <c r="Q108" s="111"/>
      <c r="R108" s="111" t="s">
        <v>1071</v>
      </c>
      <c r="S108" s="111" t="s">
        <v>15</v>
      </c>
      <c r="T108" s="111" t="s">
        <v>1069</v>
      </c>
    </row>
    <row r="109" spans="1:20" x14ac:dyDescent="0.35">
      <c r="A109" s="111" t="s">
        <v>1077</v>
      </c>
      <c r="B109" s="111" t="s">
        <v>1127</v>
      </c>
      <c r="C109" s="165" t="s">
        <v>1128</v>
      </c>
      <c r="D109" s="111"/>
      <c r="E109" s="131" t="s">
        <v>14</v>
      </c>
      <c r="F109" s="109">
        <v>3290</v>
      </c>
      <c r="G109" s="90">
        <v>231210000</v>
      </c>
      <c r="H109" s="168">
        <v>3</v>
      </c>
      <c r="I109" s="111" t="s">
        <v>14</v>
      </c>
      <c r="J109" s="111" t="s">
        <v>14</v>
      </c>
      <c r="K109" s="111" t="s">
        <v>14</v>
      </c>
      <c r="L109" s="111"/>
      <c r="M109" s="111"/>
      <c r="N109" s="111"/>
      <c r="O109" s="111"/>
      <c r="P109" s="111"/>
      <c r="Q109" s="111"/>
      <c r="R109" s="111"/>
      <c r="S109" s="111"/>
      <c r="T109" s="111"/>
    </row>
    <row r="110" spans="1:20" x14ac:dyDescent="0.35">
      <c r="A110" s="111" t="s">
        <v>1077</v>
      </c>
      <c r="B110" s="111" t="s">
        <v>1129</v>
      </c>
      <c r="C110" s="165" t="s">
        <v>1130</v>
      </c>
      <c r="D110" s="111"/>
      <c r="E110" s="131" t="s">
        <v>14</v>
      </c>
      <c r="F110" s="109">
        <v>7795</v>
      </c>
      <c r="G110" s="90">
        <v>844180000</v>
      </c>
      <c r="H110" s="168">
        <v>3</v>
      </c>
      <c r="I110" s="111" t="s">
        <v>14</v>
      </c>
      <c r="J110" s="111" t="s">
        <v>14</v>
      </c>
      <c r="K110" s="111" t="s">
        <v>14</v>
      </c>
      <c r="L110" s="111"/>
      <c r="M110" s="111"/>
      <c r="N110" s="111"/>
      <c r="O110" s="111"/>
      <c r="P110" s="111"/>
      <c r="Q110" s="111"/>
      <c r="R110" s="111" t="s">
        <v>1071</v>
      </c>
      <c r="S110" s="111" t="s">
        <v>15</v>
      </c>
      <c r="T110" s="111" t="s">
        <v>1069</v>
      </c>
    </row>
    <row r="111" spans="1:20" x14ac:dyDescent="0.35">
      <c r="A111" s="111" t="s">
        <v>1077</v>
      </c>
      <c r="B111" s="111" t="s">
        <v>1151</v>
      </c>
      <c r="C111" s="165" t="s">
        <v>1152</v>
      </c>
      <c r="D111" s="111"/>
      <c r="E111" s="131" t="s">
        <v>14</v>
      </c>
      <c r="F111" s="109">
        <v>19219</v>
      </c>
      <c r="G111" s="90">
        <v>887920000</v>
      </c>
      <c r="H111" s="168">
        <v>3</v>
      </c>
      <c r="I111" s="111" t="s">
        <v>14</v>
      </c>
      <c r="J111" s="111" t="s">
        <v>14</v>
      </c>
      <c r="K111" s="111" t="s">
        <v>14</v>
      </c>
      <c r="L111" s="111"/>
      <c r="M111" s="111"/>
      <c r="N111" s="111"/>
      <c r="O111" s="111"/>
      <c r="P111" s="111"/>
      <c r="Q111" s="111"/>
      <c r="R111" s="111"/>
      <c r="S111" s="111"/>
      <c r="T111" s="111"/>
    </row>
    <row r="112" spans="1:20" x14ac:dyDescent="0.35">
      <c r="A112" s="111" t="s">
        <v>1077</v>
      </c>
      <c r="B112" s="111" t="s">
        <v>1153</v>
      </c>
      <c r="C112" s="165" t="s">
        <v>1154</v>
      </c>
      <c r="D112" s="111"/>
      <c r="E112" s="131" t="s">
        <v>14</v>
      </c>
      <c r="F112" s="109">
        <v>6025</v>
      </c>
      <c r="G112" s="90">
        <v>516610000</v>
      </c>
      <c r="H112" s="168">
        <v>3</v>
      </c>
      <c r="I112" s="111" t="s">
        <v>14</v>
      </c>
      <c r="J112" s="111" t="s">
        <v>14</v>
      </c>
      <c r="K112" s="111" t="s">
        <v>14</v>
      </c>
      <c r="L112" s="111"/>
      <c r="M112" s="111"/>
      <c r="N112" s="111"/>
      <c r="O112" s="111"/>
      <c r="P112" s="111"/>
      <c r="Q112" s="111"/>
      <c r="R112" s="111"/>
      <c r="S112" s="111"/>
      <c r="T112" s="111"/>
    </row>
    <row r="113" spans="1:20" x14ac:dyDescent="0.35">
      <c r="A113" s="111" t="s">
        <v>1077</v>
      </c>
      <c r="B113" s="111" t="s">
        <v>1155</v>
      </c>
      <c r="C113" s="165" t="s">
        <v>1156</v>
      </c>
      <c r="D113" s="111"/>
      <c r="E113" s="131" t="s">
        <v>14</v>
      </c>
      <c r="F113" s="109">
        <v>3273</v>
      </c>
      <c r="G113" s="90">
        <v>223620000</v>
      </c>
      <c r="H113" s="168">
        <v>3</v>
      </c>
      <c r="I113" s="111" t="s">
        <v>14</v>
      </c>
      <c r="J113" s="111" t="s">
        <v>14</v>
      </c>
      <c r="K113" s="111" t="s">
        <v>14</v>
      </c>
      <c r="L113" s="111"/>
      <c r="M113" s="111"/>
      <c r="N113" s="111"/>
      <c r="O113" s="111"/>
      <c r="P113" s="111"/>
      <c r="Q113" s="111"/>
      <c r="R113" s="111"/>
      <c r="S113" s="111"/>
      <c r="T113" s="111"/>
    </row>
    <row r="114" spans="1:20" x14ac:dyDescent="0.35">
      <c r="A114" s="111" t="s">
        <v>1077</v>
      </c>
      <c r="B114" s="111" t="s">
        <v>1159</v>
      </c>
      <c r="C114" s="165" t="s">
        <v>1160</v>
      </c>
      <c r="D114" s="111"/>
      <c r="E114" s="131" t="s">
        <v>14</v>
      </c>
      <c r="F114" s="109">
        <v>22021</v>
      </c>
      <c r="G114" s="90">
        <v>1316870000</v>
      </c>
      <c r="H114" s="168">
        <v>3</v>
      </c>
      <c r="I114" s="111" t="s">
        <v>14</v>
      </c>
      <c r="J114" s="111" t="s">
        <v>14</v>
      </c>
      <c r="K114" s="111" t="s">
        <v>14</v>
      </c>
      <c r="L114" s="111"/>
      <c r="M114" s="111"/>
      <c r="N114" s="111"/>
      <c r="O114" s="111"/>
      <c r="P114" s="111"/>
      <c r="Q114" s="111"/>
      <c r="R114" s="132" t="s">
        <v>1081</v>
      </c>
      <c r="S114" s="111" t="s">
        <v>15</v>
      </c>
      <c r="T114" s="111" t="s">
        <v>1079</v>
      </c>
    </row>
    <row r="115" spans="1:20" x14ac:dyDescent="0.35">
      <c r="A115" s="111" t="s">
        <v>1077</v>
      </c>
      <c r="B115" s="111" t="s">
        <v>1161</v>
      </c>
      <c r="C115" s="165" t="s">
        <v>1162</v>
      </c>
      <c r="D115" s="111"/>
      <c r="E115" s="131" t="s">
        <v>14</v>
      </c>
      <c r="F115" s="109">
        <v>9948</v>
      </c>
      <c r="G115" s="90">
        <v>285940000</v>
      </c>
      <c r="H115" s="168">
        <v>3</v>
      </c>
      <c r="I115" s="111" t="s">
        <v>14</v>
      </c>
      <c r="J115" s="111" t="s">
        <v>14</v>
      </c>
      <c r="K115" s="111" t="s">
        <v>14</v>
      </c>
      <c r="L115" s="111"/>
      <c r="M115" s="111"/>
      <c r="N115" s="111"/>
      <c r="O115" s="111"/>
      <c r="P115" s="111"/>
      <c r="Q115" s="111"/>
      <c r="R115" s="132" t="s">
        <v>1081</v>
      </c>
      <c r="S115" s="111" t="s">
        <v>15</v>
      </c>
      <c r="T115" s="111" t="s">
        <v>1079</v>
      </c>
    </row>
    <row r="116" spans="1:20" x14ac:dyDescent="0.35">
      <c r="A116" s="111" t="s">
        <v>1077</v>
      </c>
      <c r="B116" s="111" t="s">
        <v>1163</v>
      </c>
      <c r="C116" s="165" t="s">
        <v>1164</v>
      </c>
      <c r="D116" s="111"/>
      <c r="E116" s="131" t="s">
        <v>14</v>
      </c>
      <c r="F116" s="109">
        <v>4164</v>
      </c>
      <c r="G116" s="90">
        <v>905330000</v>
      </c>
      <c r="H116" s="168">
        <v>3</v>
      </c>
      <c r="I116" s="111" t="s">
        <v>14</v>
      </c>
      <c r="J116" s="111" t="s">
        <v>14</v>
      </c>
      <c r="K116" s="111" t="s">
        <v>14</v>
      </c>
      <c r="L116" s="111"/>
      <c r="M116" s="111"/>
      <c r="N116" s="111"/>
      <c r="O116" s="111"/>
      <c r="P116" s="111"/>
      <c r="Q116" s="111"/>
      <c r="R116" s="111"/>
      <c r="S116" s="111"/>
      <c r="T116" s="111"/>
    </row>
    <row r="117" spans="1:20" x14ac:dyDescent="0.35">
      <c r="A117" s="111" t="s">
        <v>1077</v>
      </c>
      <c r="B117" s="111" t="s">
        <v>1165</v>
      </c>
      <c r="C117" s="165" t="s">
        <v>1166</v>
      </c>
      <c r="D117" s="111"/>
      <c r="E117" s="131" t="s">
        <v>14</v>
      </c>
      <c r="F117" s="109">
        <v>2546</v>
      </c>
      <c r="G117" s="90">
        <v>284580000</v>
      </c>
      <c r="H117" s="168">
        <v>3</v>
      </c>
      <c r="I117" s="111" t="s">
        <v>14</v>
      </c>
      <c r="J117" s="111" t="s">
        <v>14</v>
      </c>
      <c r="K117" s="111" t="s">
        <v>14</v>
      </c>
      <c r="L117" s="111"/>
      <c r="M117" s="111"/>
      <c r="N117" s="111"/>
      <c r="O117" s="111"/>
      <c r="P117" s="111"/>
      <c r="Q117" s="111"/>
      <c r="R117" s="111"/>
      <c r="S117" s="111"/>
      <c r="T117" s="111"/>
    </row>
    <row r="118" spans="1:20" x14ac:dyDescent="0.35">
      <c r="A118" s="111" t="s">
        <v>1077</v>
      </c>
      <c r="B118" s="111" t="s">
        <v>1167</v>
      </c>
      <c r="C118" s="165" t="s">
        <v>1168</v>
      </c>
      <c r="D118" s="111"/>
      <c r="E118" s="131" t="s">
        <v>14</v>
      </c>
      <c r="F118" s="109">
        <v>3535</v>
      </c>
      <c r="G118" s="90">
        <v>650770000</v>
      </c>
      <c r="H118" s="168">
        <v>3</v>
      </c>
      <c r="I118" s="111" t="s">
        <v>14</v>
      </c>
      <c r="J118" s="111" t="s">
        <v>14</v>
      </c>
      <c r="K118" s="111" t="s">
        <v>14</v>
      </c>
      <c r="L118" s="111"/>
      <c r="M118" s="111"/>
      <c r="N118" s="111"/>
      <c r="O118" s="111"/>
      <c r="P118" s="111"/>
      <c r="Q118" s="111"/>
      <c r="R118" s="111"/>
      <c r="S118" s="111"/>
      <c r="T118" s="111"/>
    </row>
    <row r="119" spans="1:20" x14ac:dyDescent="0.35">
      <c r="A119" s="111" t="s">
        <v>1077</v>
      </c>
      <c r="B119" s="111" t="s">
        <v>1169</v>
      </c>
      <c r="C119" s="165" t="s">
        <v>1170</v>
      </c>
      <c r="D119" s="111"/>
      <c r="E119" s="131" t="s">
        <v>14</v>
      </c>
      <c r="F119" s="109">
        <v>5461</v>
      </c>
      <c r="G119" s="90">
        <v>811440000</v>
      </c>
      <c r="H119" s="168">
        <v>3</v>
      </c>
      <c r="I119" s="111" t="s">
        <v>14</v>
      </c>
      <c r="J119" s="111" t="s">
        <v>14</v>
      </c>
      <c r="K119" s="111" t="s">
        <v>14</v>
      </c>
      <c r="L119" s="111"/>
      <c r="M119" s="111"/>
      <c r="N119" s="111"/>
      <c r="O119" s="111"/>
      <c r="P119" s="111"/>
      <c r="Q119" s="111"/>
      <c r="R119" s="111"/>
      <c r="S119" s="111"/>
      <c r="T119" s="111"/>
    </row>
    <row r="120" spans="1:20" x14ac:dyDescent="0.35">
      <c r="A120" s="111" t="s">
        <v>1077</v>
      </c>
      <c r="B120" s="111" t="s">
        <v>1171</v>
      </c>
      <c r="C120" s="165" t="s">
        <v>1172</v>
      </c>
      <c r="D120" s="111"/>
      <c r="E120" s="131" t="s">
        <v>14</v>
      </c>
      <c r="F120" s="109">
        <v>3241</v>
      </c>
      <c r="G120" s="90">
        <v>317170000</v>
      </c>
      <c r="H120" s="168">
        <v>3</v>
      </c>
      <c r="I120" s="111" t="s">
        <v>14</v>
      </c>
      <c r="J120" s="111" t="s">
        <v>14</v>
      </c>
      <c r="K120" s="111" t="s">
        <v>14</v>
      </c>
      <c r="L120" s="111"/>
      <c r="M120" s="111"/>
      <c r="N120" s="111"/>
      <c r="O120" s="111"/>
      <c r="P120" s="111"/>
      <c r="Q120" s="111"/>
      <c r="R120" s="111"/>
      <c r="S120" s="111"/>
      <c r="T120" s="111"/>
    </row>
    <row r="121" spans="1:20" x14ac:dyDescent="0.35">
      <c r="G121" s="72"/>
    </row>
  </sheetData>
  <autoFilter ref="A1:T120" xr:uid="{00000000-0009-0000-0000-000011000000}">
    <sortState xmlns:xlrd2="http://schemas.microsoft.com/office/spreadsheetml/2017/richdata2" ref="A2:T120">
      <sortCondition ref="A2:A120"/>
      <sortCondition ref="B2:B120"/>
    </sortState>
  </autoFilter>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Change log</vt:lpstr>
      <vt:lpstr>Overview status</vt:lpstr>
      <vt:lpstr>Overview POP_2021</vt:lpstr>
      <vt:lpstr>Comments</vt:lpstr>
      <vt:lpstr>LV</vt:lpstr>
    </vt:vector>
  </TitlesOfParts>
  <Company>European Commission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SCIRANKOVA Daniela (ESTAT)</dc:creator>
  <cp:lastModifiedBy>Ilvija Ašmane</cp:lastModifiedBy>
  <dcterms:created xsi:type="dcterms:W3CDTF">2021-03-04T08:47:37Z</dcterms:created>
  <dcterms:modified xsi:type="dcterms:W3CDTF">2022-12-15T10:02:36Z</dcterms:modified>
</cp:coreProperties>
</file>